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haredStrings.xml" ContentType="application/vnd.openxmlformats-officedocument.spreadsheetml.sharedStrings+xml"/>
  <Override PartName="/xl/worksheets/sheet6.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docProps/app.xml" ContentType="application/vnd.openxmlformats-officedocument.extended-properties+xml"/>
  <Override PartName="/xl/charts/chart1.xml" ContentType="application/vnd.openxmlformats-officedocument.drawingml.chart+xml"/>
  <Override PartName="/xl/workbook.xml" ContentType="application/vnd.openxmlformats-officedocument.spreadsheetml.sheet.main+xml"/>
  <Override PartName="/docProps/core.xml" ContentType="application/vnd.openxmlformats-package.core-propertie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tables/table1.xml" ContentType="application/vnd.openxmlformats-officedocument.spreadsheetml.table+xml"/>
  <Override PartName="/xl/worksheets/sheet4.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Mode emploi" sheetId="1" state="visible" r:id="rId1"/>
    <sheet name="Parametres" sheetId="2" state="visible" r:id="rId2"/>
    <sheet name="Journal" sheetId="3" state="visible" r:id="rId3"/>
    <sheet name="Synthese" sheetId="4" state="visible" r:id="rId4"/>
    <sheet name="Checks" sheetId="5" state="visible" r:id="rId5"/>
    <sheet name="Listes" sheetId="6" state="visible" r:id="rId6"/>
  </sheets>
  <calcPr/>
  <extLst>
    <ext xmlns:x15="http://schemas.microsoft.com/office/spreadsheetml/2010/11/main" uri="{D0CA8CA8-9F24-4464-BF8E-62219DCF47F9}"/>
  </extLst>
</workbook>
</file>

<file path=xl/sharedStrings.xml><?xml version="1.0" encoding="utf-8"?>
<sst xmlns="http://schemas.openxmlformats.org/spreadsheetml/2006/main" count="207" uniqueCount="207">
  <si>
    <t xml:space="preserve">Journal de mesure — pilote d’agent IA</t>
  </si>
  <si>
    <t xml:space="preserve">À quoi sert ce fichier</t>
  </si>
  <si>
    <t xml:space="preserve">Ce classeur sert à collecter les observations réelles d’un pilote d’agent IA pendant 30, 60 ou 90 jours. Il ne remplace pas le calculateur de break-even : il alimente ce calculateur avec des faits observés. Chaque ligne du journal correspond à une tâche, un ticket, une PR, une analyse ou un workflow effectivement réalisé.</t>
  </si>
  <si>
    <t xml:space="preserve">Parcours recommandé</t>
  </si>
  <si>
    <t>1</t>
  </si>
  <si>
    <t xml:space="preserve">Renseigner les paramètres : période, coût horaire complet, valeur du temps réalloué et budget mensuel pilote.</t>
  </si>
  <si>
    <t>2</t>
  </si>
  <si>
    <t xml:space="preserve">Saisir chaque observation dans l’onglet Journal, idéalement au fil de l’eau.</t>
  </si>
  <si>
    <t>3</t>
  </si>
  <si>
    <t xml:space="preserve">Associer chaque usage IA à un workflow identifiable, pas à une impression générale de productivité.</t>
  </si>
  <si>
    <t>4</t>
  </si>
  <si>
    <t xml:space="preserve">Renseigner le temps de review et le rework, même quand ils paraissent faibles.</t>
  </si>
  <si>
    <t>5</t>
  </si>
  <si>
    <t xml:space="preserve">Lire Synthese pour vérifier le gain net, la valeur observée et l’écart au budget.</t>
  </si>
  <si>
    <t>6</t>
  </si>
  <si>
    <t xml:space="preserve">Consulter Checks avant d’utiliser les résultats en comité ou dans le calculateur break-even.</t>
  </si>
  <si>
    <t xml:space="preserve">Règles de saisie</t>
  </si>
  <si>
    <t xml:space="preserve">Baseline h</t>
  </si>
  <si>
    <t xml:space="preserve">Temps total estimé sans IA pour la tâche observée. Utiliser une baseline comparable, pas une intuition isolée.</t>
  </si>
  <si>
    <t xml:space="preserve">Temps IA h</t>
  </si>
  <si>
    <t xml:space="preserve">Temps passé à produire la sortie avec l’agent IA, hors review et rework.</t>
  </si>
  <si>
    <t xml:space="preserve">Review h</t>
  </si>
  <si>
    <t xml:space="preserve">Temps humain passé à relire, contrôler, tester ou valider la sortie.</t>
  </si>
  <si>
    <t xml:space="preserve">Rework h</t>
  </si>
  <si>
    <t xml:space="preserve">Temps de correction lié à une sortie incorrecte, incomplète ou mal cadrée.</t>
  </si>
  <si>
    <t xml:space="preserve">Gain net h</t>
  </si>
  <si>
    <t xml:space="preserve">Baseline - Temps IA - Review - Rework. Cette valeur peut être négative : c’est une information utile.</t>
  </si>
  <si>
    <t xml:space="preserve">Gain qualifié h</t>
  </si>
  <si>
    <t xml:space="preserve">Gain net retenu uniquement si la sortie est acceptée. Une sortie rejetée ne doit pas créer artificiellement du ROI.</t>
  </si>
  <si>
    <t>Interprétation</t>
  </si>
  <si>
    <t xml:space="preserve">Le fichier mesure une tendance, pas une vérité absolue. Un signal positif doit rester conditionné à la qualité des preuves, à la stabilité de la qualité, à la maîtrise du rework et à la destination réelle du temps récupéré. Un signal négatif n’est pas forcément un échec : il peut indiquer que les workflows choisis ne sont pas les bons, que la baseline est mauvaise ou que le pilote manque de garde-fous.</t>
  </si>
  <si>
    <t xml:space="preserve">Prompts IA utile</t>
  </si>
  <si>
    <t xml:space="preserve">Prompt IA utile</t>
  </si>
  <si>
    <t xml:space="preserve">Analyse ce journal de mesure d’un pilote d’agent IA. Identifie les workflows qui créent réellement de la capacité, les observations fragiles, les gains surestimés, les coûts de review ou de rework sous-estimés, puis propose trois décisions possibles : arrêter, ajuster ou étendre. Ne conclus pas uniquement à partir des gains bruts.</t>
  </si>
  <si>
    <t xml:space="preserve">Aide-moi à remplir ce fichier. C’est un journal de mesure destiné à identifier les workflows qui créent réellement de la capacité. Pose-moi toutes les questions utiles pour qualifier mon processus, mes workflows, mes hypothèses de baseline, mes coûts de review et mes critères de décision. Ensuite, propose-moi un guide pas à pas pour remplir correctement ce fichier.</t>
  </si>
  <si>
    <t xml:space="preserve">Paramètres du journal de mesure</t>
  </si>
  <si>
    <t>Paramètre</t>
  </si>
  <si>
    <t>Valeur</t>
  </si>
  <si>
    <t>Unité</t>
  </si>
  <si>
    <t>Type</t>
  </si>
  <si>
    <t>Commentaire</t>
  </si>
  <si>
    <t xml:space="preserve">Nom du pilote</t>
  </si>
  <si>
    <t xml:space="preserve">Pilote agent de codage IA</t>
  </si>
  <si>
    <t>Entrée</t>
  </si>
  <si>
    <t xml:space="preserve">Nom affiché dans la synthèse.</t>
  </si>
  <si>
    <t xml:space="preserve">Période début</t>
  </si>
  <si>
    <t>date</t>
  </si>
  <si>
    <t xml:space="preserve">Début de la période mesurée.</t>
  </si>
  <si>
    <t xml:space="preserve">Période fin</t>
  </si>
  <si>
    <t xml:space="preserve">Fin de la période mesurée.</t>
  </si>
  <si>
    <t xml:space="preserve">Utilisateurs pilotes</t>
  </si>
  <si>
    <t>personnes</t>
  </si>
  <si>
    <t xml:space="preserve">Nombre d’utilisateurs inclus dans le pilote.</t>
  </si>
  <si>
    <t xml:space="preserve">Coût horaire complet moyen</t>
  </si>
  <si>
    <t>EUR/h</t>
  </si>
  <si>
    <t xml:space="preserve">Entrée sensible</t>
  </si>
  <si>
    <t xml:space="preserve">Coût chargé moyen d’une heure de travail.</t>
  </si>
  <si>
    <t xml:space="preserve">Valeur du temps réalloué</t>
  </si>
  <si>
    <t>%</t>
  </si>
  <si>
    <t xml:space="preserve">Part du temps récupéré qui crée effectivement de la valeur.</t>
  </si>
  <si>
    <t xml:space="preserve">Coût moyen par défaut évité</t>
  </si>
  <si>
    <t>EUR</t>
  </si>
  <si>
    <t xml:space="preserve">Valeur économique moyenne d’un défaut évité.</t>
  </si>
  <si>
    <t xml:space="preserve">Budget mensuel pilote</t>
  </si>
  <si>
    <t xml:space="preserve">Plafond mensuel utilisé pour lire la valeur nette observée.</t>
  </si>
  <si>
    <t xml:space="preserve">Seuil observations utilisables</t>
  </si>
  <si>
    <t>observations</t>
  </si>
  <si>
    <t xml:space="preserve">Échantillon minimal avant lecture de tendance.</t>
  </si>
  <si>
    <t xml:space="preserve">Inclure les défauts évités dans la valeur</t>
  </si>
  <si>
    <t>Oui</t>
  </si>
  <si>
    <t>Oui/Non</t>
  </si>
  <si>
    <t xml:space="preserve">Mettre Non si les défauts évités sont jugés trop spéculatifs.</t>
  </si>
  <si>
    <t xml:space="preserve">Note de prudence</t>
  </si>
  <si>
    <t xml:space="preserve">Ce fichier mesure des observations de pilote. Il doit être croisé avec le calculateur break-even et avec une revue qualitative. Les montants ne doivent pas être interprétés comme un ROI automatique.</t>
  </si>
  <si>
    <t xml:space="preserve">Journal des observations — pilote IA</t>
  </si>
  <si>
    <t>Date</t>
  </si>
  <si>
    <t>Utilisateur</t>
  </si>
  <si>
    <t>Profil</t>
  </si>
  <si>
    <t>Workflow</t>
  </si>
  <si>
    <t xml:space="preserve">Ticket / PR / tâche</t>
  </si>
  <si>
    <t>Volume</t>
  </si>
  <si>
    <t xml:space="preserve">Gain brut h</t>
  </si>
  <si>
    <t xml:space="preserve">Valeur temps EUR</t>
  </si>
  <si>
    <t xml:space="preserve">Sortie acceptée</t>
  </si>
  <si>
    <t xml:space="preserve">Défaut évité</t>
  </si>
  <si>
    <t xml:space="preserve">Valeur défaut EUR</t>
  </si>
  <si>
    <t xml:space="preserve">Valeur totale EUR</t>
  </si>
  <si>
    <t>Confiance</t>
  </si>
  <si>
    <t xml:space="preserve">Lien preuve</t>
  </si>
  <si>
    <t xml:space="preserve">Donnée utilisable ?</t>
  </si>
  <si>
    <t>Alerte</t>
  </si>
  <si>
    <t xml:space="preserve">Dev A</t>
  </si>
  <si>
    <t>Développeur</t>
  </si>
  <si>
    <t xml:space="preserve">Reproduction de bugs</t>
  </si>
  <si>
    <t>BUG-1023</t>
  </si>
  <si>
    <t>Non</t>
  </si>
  <si>
    <t>Moyenne</t>
  </si>
  <si>
    <t>https://exemple.local/ticket/BUG-1023</t>
  </si>
  <si>
    <t xml:space="preserve">Bug reproduit avec scénario, patch et test manuel.</t>
  </si>
  <si>
    <t xml:space="preserve">Dev B</t>
  </si>
  <si>
    <t xml:space="preserve">Préparation de PR</t>
  </si>
  <si>
    <t>PR-452</t>
  </si>
  <si>
    <t>https://exemple.local/pr/452</t>
  </si>
  <si>
    <t xml:space="preserve">Résumé de PR et risques préparés par l’agent.</t>
  </si>
  <si>
    <t xml:space="preserve">QA A</t>
  </si>
  <si>
    <t>QA</t>
  </si>
  <si>
    <t xml:space="preserve">Ajout de tests</t>
  </si>
  <si>
    <t>TEST-218</t>
  </si>
  <si>
    <t>Haute</t>
  </si>
  <si>
    <t>https://exemple.local/task/TEST-218</t>
  </si>
  <si>
    <t xml:space="preserve">Tests ajoutés sur régression fréquente.</t>
  </si>
  <si>
    <t xml:space="preserve">Tech Lead</t>
  </si>
  <si>
    <t xml:space="preserve">Tech lead</t>
  </si>
  <si>
    <t xml:space="preserve">Refactoring local</t>
  </si>
  <si>
    <t>TECH-087</t>
  </si>
  <si>
    <t>https://exemple.local/task/TECH-087</t>
  </si>
  <si>
    <t xml:space="preserve">Refactoring borné, gain réel faible après review.</t>
  </si>
  <si>
    <t xml:space="preserve">Documentation technique</t>
  </si>
  <si>
    <t>DOC-033</t>
  </si>
  <si>
    <t>https://exemple.local/doc/DOC-033</t>
  </si>
  <si>
    <t xml:space="preserve">Documentation liée à un changement livré.</t>
  </si>
  <si>
    <t xml:space="preserve">Analyse cause racine</t>
  </si>
  <si>
    <t>INC-019</t>
  </si>
  <si>
    <t>https://exemple.local/incident/INC-019</t>
  </si>
  <si>
    <t xml:space="preserve">RCA accélérée et action corrective identifiée.</t>
  </si>
  <si>
    <t xml:space="preserve">Support A</t>
  </si>
  <si>
    <t>Support</t>
  </si>
  <si>
    <t xml:space="preserve">Support niveau 3</t>
  </si>
  <si>
    <t>SUP-773</t>
  </si>
  <si>
    <t>Faible</t>
  </si>
  <si>
    <t>https://exemple.local/ticket/SUP-773</t>
  </si>
  <si>
    <t xml:space="preserve">Gain faible, information de baseline fragile.</t>
  </si>
  <si>
    <t xml:space="preserve">Dette technique ciblée</t>
  </si>
  <si>
    <t>TECH-091</t>
  </si>
  <si>
    <t>https://exemple.local/task/TECH-091</t>
  </si>
  <si>
    <t xml:space="preserve">Sortie rejetée après review ; rework supérieur au gain.</t>
  </si>
  <si>
    <t>BUG-1054</t>
  </si>
  <si>
    <t>https://exemple.local/ticket/BUG-1054</t>
  </si>
  <si>
    <t xml:space="preserve">Reproduction automatisée et note de test.</t>
  </si>
  <si>
    <t>TEST-227</t>
  </si>
  <si>
    <t>https://exemple.local/task/TEST-227</t>
  </si>
  <si>
    <t xml:space="preserve">Tests ajoutés sur cas de bord.</t>
  </si>
  <si>
    <t>PR-469</t>
  </si>
  <si>
    <t>https://exemple.local/pr/469</t>
  </si>
  <si>
    <t xml:space="preserve">Préparation de PR standardisée.</t>
  </si>
  <si>
    <t>INC-021</t>
  </si>
  <si>
    <t>https://exemple.local/incident/INC-021</t>
  </si>
  <si>
    <t xml:space="preserve">Hypothèse racine validée en review.</t>
  </si>
  <si>
    <t xml:space="preserve">Synthèse exécutive — journal de mesure IA</t>
  </si>
  <si>
    <t>Indicateur</t>
  </si>
  <si>
    <t>Obs.</t>
  </si>
  <si>
    <t xml:space="preserve">Valeur EUR</t>
  </si>
  <si>
    <t xml:space="preserve">Taux acceptation</t>
  </si>
  <si>
    <t xml:space="preserve">Période observée</t>
  </si>
  <si>
    <t xml:space="preserve">Observations saisies</t>
  </si>
  <si>
    <t xml:space="preserve">Observations utilisables</t>
  </si>
  <si>
    <t xml:space="preserve">Taux de complétude</t>
  </si>
  <si>
    <t xml:space="preserve">Sorties acceptées</t>
  </si>
  <si>
    <t xml:space="preserve">Taux d’acceptation</t>
  </si>
  <si>
    <t xml:space="preserve">Gain brut observé</t>
  </si>
  <si>
    <t xml:space="preserve">Gain net observé</t>
  </si>
  <si>
    <t xml:space="preserve">Gain qualifié retenu</t>
  </si>
  <si>
    <t xml:space="preserve">Valeur temps qualifié</t>
  </si>
  <si>
    <t xml:space="preserve">Défauts évités</t>
  </si>
  <si>
    <t xml:space="preserve">Valeur défauts évités</t>
  </si>
  <si>
    <t xml:space="preserve">Valeur totale observée</t>
  </si>
  <si>
    <t xml:space="preserve">Valeur nette après budget</t>
  </si>
  <si>
    <t xml:space="preserve">Décision indicative</t>
  </si>
  <si>
    <t xml:space="preserve">Signal de lecture</t>
  </si>
  <si>
    <t xml:space="preserve">Lecture managériale</t>
  </si>
  <si>
    <t xml:space="preserve">Checks avant partage</t>
  </si>
  <si>
    <t>Contrôle</t>
  </si>
  <si>
    <t>Résultat</t>
  </si>
  <si>
    <t>Détail</t>
  </si>
  <si>
    <t xml:space="preserve">Action si alerte</t>
  </si>
  <si>
    <t>Pourquoi</t>
  </si>
  <si>
    <t xml:space="preserve">Période cohérente</t>
  </si>
  <si>
    <t xml:space="preserve">Corriger les dates de début et de fin.</t>
  </si>
  <si>
    <t xml:space="preserve">Une période incohérente rend la synthèse non exploitable.</t>
  </si>
  <si>
    <t xml:space="preserve">Journal renseigné</t>
  </si>
  <si>
    <t xml:space="preserve">Saisir au moins quelques observations réelles.</t>
  </si>
  <si>
    <t xml:space="preserve">Un fichier vide ne peut pas alimenter une décision.</t>
  </si>
  <si>
    <t xml:space="preserve">Échantillon utilisable</t>
  </si>
  <si>
    <t xml:space="preserve">Continuer la mesure ou réduire la portée de la décision.</t>
  </si>
  <si>
    <t xml:space="preserve">Un faible volume peut créer un signal trompeur.</t>
  </si>
  <si>
    <t xml:space="preserve">Durées valides</t>
  </si>
  <si>
    <t xml:space="preserve">Corriger les temps négatifs.</t>
  </si>
  <si>
    <t xml:space="preserve">Les calculs de gain deviennent invalides si les temps sont incohérents.</t>
  </si>
  <si>
    <t xml:space="preserve">Preuves renseignées</t>
  </si>
  <si>
    <t xml:space="preserve">Ajouter un lien ticket, PR, document ou trace.</t>
  </si>
  <si>
    <t xml:space="preserve">La décision doit reposer sur des faits auditables.</t>
  </si>
  <si>
    <t xml:space="preserve">Sorties rejetées visibles</t>
  </si>
  <si>
    <t xml:space="preserve">Analyser les causes de rejet et le rework associé.</t>
  </si>
  <si>
    <t xml:space="preserve">Les rejets sont utiles pour éviter un ROI artificiel.</t>
  </si>
  <si>
    <t xml:space="preserve">Budget couvert</t>
  </si>
  <si>
    <t xml:space="preserve">Comparer les workflows et supprimer les usages faibles.</t>
  </si>
  <si>
    <t xml:space="preserve">Un budget non couvert n’implique pas toujours l’arrêt, mais impose un recadrage.</t>
  </si>
  <si>
    <t xml:space="preserve">Défauts évités assumés</t>
  </si>
  <si>
    <t xml:space="preserve">Documenter chaque défaut évité ou passer le paramètre à Non.</t>
  </si>
  <si>
    <t xml:space="preserve">La valeur des défauts évités peut peser fortement sur le signal économique.</t>
  </si>
  <si>
    <t xml:space="preserve">Listes de saisie</t>
  </si>
  <si>
    <t>Workflows</t>
  </si>
  <si>
    <t>Profils</t>
  </si>
  <si>
    <t xml:space="preserve">Oui / Non</t>
  </si>
  <si>
    <t xml:space="preserve">Utilisateurs exemple</t>
  </si>
  <si>
    <t>Produit</t>
  </si>
  <si>
    <t>Architecture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</si>
</sst>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4" formatCode="yyyy-mm-dd"/>
    <numFmt numFmtId="165" formatCode="#,##0 €"/>
    <numFmt numFmtId="166" formatCode="0.0"/>
    <numFmt numFmtId="167" formatCode="0.0 h"/>
  </numFmts>
  <fonts count="9">
    <font>
      <sz val="11.000000"/>
      <name val="Carlito"/>
    </font>
    <font>
      <b/>
      <sz val="16.000000"/>
      <color indexed="65"/>
      <name val="Carlito"/>
    </font>
    <font>
      <b/>
      <sz val="12.000000"/>
      <color rgb="FF2D374B"/>
      <name val="Carlito"/>
    </font>
    <font>
      <sz val="10.000000"/>
      <color rgb="FF2D374B"/>
      <name val="Carlito"/>
    </font>
    <font>
      <b/>
      <sz val="11.000000"/>
      <color indexed="65"/>
      <name val="Carlito"/>
    </font>
    <font>
      <b/>
      <sz val="11.000000"/>
      <color rgb="FF2D374B"/>
      <name val="Carlito"/>
    </font>
    <font>
      <sz val="10.000000"/>
      <color indexed="65"/>
      <name val="Carlito"/>
    </font>
    <font>
      <b/>
      <sz val="10.000000"/>
      <color indexed="65"/>
      <name val="Carlito"/>
    </font>
    <font>
      <b/>
      <sz val="10.000000"/>
      <color rgb="FF2D374B"/>
      <name val="Carlito"/>
    </font>
  </fonts>
  <fills count="13">
    <fill>
      <patternFill patternType="none"/>
    </fill>
    <fill>
      <patternFill patternType="gray125"/>
    </fill>
    <fill>
      <patternFill patternType="solid">
        <fgColor rgb="FF07853A"/>
      </patternFill>
    </fill>
    <fill>
      <patternFill patternType="solid">
        <fgColor rgb="FFF5F7FA"/>
      </patternFill>
    </fill>
    <fill>
      <patternFill patternType="solid">
        <fgColor indexed="65"/>
      </patternFill>
    </fill>
    <fill>
      <patternFill patternType="solid">
        <fgColor rgb="FF0ABF53"/>
      </patternFill>
    </fill>
    <fill>
      <patternFill patternType="solid">
        <fgColor rgb="FFF8FAFC"/>
      </patternFill>
    </fill>
    <fill>
      <patternFill patternType="solid">
        <fgColor rgb="FFEAF2FF"/>
      </patternFill>
    </fill>
    <fill>
      <patternFill patternType="solid">
        <fgColor rgb="FF24292E"/>
      </patternFill>
    </fill>
    <fill>
      <patternFill patternType="solid">
        <fgColor rgb="FFFFF4CC"/>
      </patternFill>
    </fill>
    <fill>
      <patternFill patternType="solid">
        <fgColor rgb="FFFFEDD5"/>
      </patternFill>
    </fill>
    <fill>
      <patternFill patternType="solid">
        <fgColor rgb="FFEEF2F7"/>
      </patternFill>
    </fill>
    <fill>
      <patternFill patternType="solid">
        <fgColor rgb="FF334AC0"/>
      </patternFill>
    </fill>
  </fills>
  <borders count="3">
    <border>
      <left style="none"/>
      <right style="none"/>
      <top style="none"/>
      <bottom style="none"/>
      <diagonal style="none"/>
    </border>
    <border>
      <left style="none"/>
      <right style="none"/>
      <top style="none"/>
      <bottom style="hair">
        <color theme="9" tint="0.39997558519241921"/>
      </bottom>
      <diagonal style="none"/>
    </border>
    <border>
      <left style="none"/>
      <right style="none"/>
      <top style="hair">
        <color theme="9" tint="0.39997558519241921"/>
      </top>
      <bottom style="none"/>
      <diagonal style="none"/>
    </border>
  </borders>
  <cellStyleXfs count="2">
    <xf fontId="0" fillId="0" borderId="0" numFmtId="0" applyNumberFormat="1" applyFont="1" applyFill="1" applyBorder="1"/>
    <xf fontId="0" fillId="0" borderId="0" numFmtId="0" applyNumberFormat="1" applyFont="1" applyFill="1" applyBorder="1"/>
  </cellStyleXfs>
  <cellXfs count="30">
    <xf fontId="0" fillId="0" borderId="0" numFmtId="0" xfId="0"/>
    <xf fontId="1" fillId="2" borderId="0" numFmtId="0" xfId="0" applyFont="1" applyFill="1" applyAlignment="1">
      <alignment horizontal="left" vertical="top" wrapText="1"/>
    </xf>
    <xf fontId="0" fillId="0" borderId="0" numFmtId="0" xfId="0" applyAlignment="1">
      <alignment vertical="top"/>
    </xf>
    <xf fontId="2" fillId="3" borderId="0" numFmtId="0" xfId="0" applyFont="1" applyFill="1" applyAlignment="1">
      <alignment horizontal="left" vertical="center" wrapText="1"/>
    </xf>
    <xf fontId="3" fillId="4" borderId="0" numFmtId="0" xfId="0" applyFont="1" applyFill="1" applyAlignment="1">
      <alignment vertical="top" wrapText="1"/>
    </xf>
    <xf fontId="4" fillId="5" borderId="0" numFmtId="0" xfId="0" applyFont="1" applyFill="1" applyAlignment="1">
      <alignment horizontal="center" vertical="top"/>
    </xf>
    <xf fontId="3" fillId="6" borderId="0" numFmtId="0" xfId="0" applyFont="1" applyFill="1" applyAlignment="1">
      <alignment vertical="top" wrapText="1"/>
    </xf>
    <xf fontId="5" fillId="7" borderId="0" numFmtId="0" xfId="0" applyFont="1" applyFill="1" applyAlignment="1">
      <alignment vertical="top" wrapText="1"/>
    </xf>
    <xf fontId="6" fillId="8" borderId="0" numFmtId="0" xfId="0" applyFont="1" applyFill="1" applyAlignment="1">
      <alignment vertical="top" wrapText="1"/>
    </xf>
    <xf fontId="6" fillId="8" borderId="1" numFmtId="0" xfId="0" applyFont="1" applyFill="1" applyBorder="1" applyAlignment="1">
      <alignment vertical="top" wrapText="1"/>
    </xf>
    <xf fontId="6" fillId="8" borderId="2" numFmtId="0" xfId="0" applyFont="1" applyFill="1" applyBorder="1" applyAlignment="1">
      <alignment vertical="top" wrapText="1"/>
    </xf>
    <xf fontId="7" fillId="5" borderId="0" numFmtId="0" xfId="0" applyFont="1" applyFill="1" applyAlignment="1">
      <alignment horizontal="center" vertical="top" wrapText="1"/>
    </xf>
    <xf fontId="5" fillId="6" borderId="0" numFmtId="0" xfId="0" applyFont="1" applyFill="1" applyAlignment="1">
      <alignment vertical="top" wrapText="1"/>
    </xf>
    <xf fontId="3" fillId="7" borderId="0" numFmtId="0" xfId="0" applyFont="1" applyFill="1" applyAlignment="1">
      <alignment vertical="top" wrapText="1"/>
    </xf>
    <xf fontId="3" fillId="7" borderId="0" numFmtId="164" xfId="0" applyNumberFormat="1" applyFont="1" applyFill="1" applyAlignment="1">
      <alignment vertical="top" wrapText="1"/>
    </xf>
    <xf fontId="3" fillId="7" borderId="0" numFmtId="1" xfId="0" applyNumberFormat="1" applyFont="1" applyFill="1" applyAlignment="1">
      <alignment vertical="top" wrapText="1"/>
    </xf>
    <xf fontId="3" fillId="9" borderId="0" numFmtId="165" xfId="0" applyNumberFormat="1" applyFont="1" applyFill="1" applyAlignment="1">
      <alignment vertical="top" wrapText="1"/>
    </xf>
    <xf fontId="3" fillId="9" borderId="0" numFmtId="9" xfId="0" applyNumberFormat="1" applyFont="1" applyFill="1" applyAlignment="1">
      <alignment vertical="top" wrapText="1"/>
    </xf>
    <xf fontId="2" fillId="10" borderId="0" numFmtId="0" xfId="0" applyFont="1" applyFill="1" applyAlignment="1">
      <alignment horizontal="left" vertical="center" wrapText="1"/>
    </xf>
    <xf fontId="3" fillId="7" borderId="0" numFmtId="166" xfId="0" applyNumberFormat="1" applyFont="1" applyFill="1" applyAlignment="1">
      <alignment vertical="top" wrapText="1"/>
    </xf>
    <xf fontId="3" fillId="11" borderId="0" numFmtId="166" xfId="0" applyNumberFormat="1" applyFont="1" applyFill="1" applyAlignment="1">
      <alignment vertical="top" wrapText="1"/>
    </xf>
    <xf fontId="3" fillId="11" borderId="0" numFmtId="165" xfId="0" applyNumberFormat="1" applyFont="1" applyFill="1" applyAlignment="1">
      <alignment vertical="top" wrapText="1"/>
    </xf>
    <xf fontId="3" fillId="11" borderId="0" numFmtId="0" xfId="0" applyFont="1" applyFill="1" applyAlignment="1">
      <alignment vertical="top" wrapText="1"/>
    </xf>
    <xf fontId="7" fillId="12" borderId="0" numFmtId="0" xfId="0" applyFont="1" applyFill="1" applyAlignment="1">
      <alignment horizontal="center" vertical="top" wrapText="1"/>
    </xf>
    <xf fontId="3" fillId="11" borderId="0" numFmtId="1" xfId="0" applyNumberFormat="1" applyFont="1" applyFill="1" applyAlignment="1">
      <alignment vertical="top" wrapText="1"/>
    </xf>
    <xf fontId="3" fillId="11" borderId="0" numFmtId="167" xfId="0" applyNumberFormat="1" applyFont="1" applyFill="1" applyAlignment="1">
      <alignment vertical="top" wrapText="1"/>
    </xf>
    <xf fontId="3" fillId="11" borderId="0" numFmtId="9" xfId="0" applyNumberFormat="1" applyFont="1" applyFill="1" applyAlignment="1">
      <alignment vertical="top" wrapText="1"/>
    </xf>
    <xf fontId="8" fillId="11" borderId="0" numFmtId="165" xfId="0" applyNumberFormat="1" applyFont="1" applyFill="1" applyAlignment="1">
      <alignment vertical="top" wrapText="1"/>
    </xf>
    <xf fontId="8" fillId="11" borderId="0" numFmtId="0" xfId="0" applyFont="1" applyFill="1" applyAlignment="1">
      <alignment vertical="top" wrapText="1"/>
    </xf>
    <xf fontId="0" fillId="0" borderId="0" numFmtId="0" xfId="0" applyAlignment="1">
      <alignment vertical="top" wrapText="1"/>
    </xf>
  </cellXfs>
  <cellStyles count="2">
    <cellStyle name="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haredStrings" Target="sharedStrings.xml"/><Relationship  Id="rId9" Type="http://schemas.openxmlformats.org/officeDocument/2006/relationships/styles" Target="styles.xml"/></Relationships>
</file>

<file path=xl/charts/_rels/chart1.xml.rels><?xml version="1.0" encoding="UTF-8" standalone="yes"?><Relationships xmlns="http://schemas.openxmlformats.org/package/2006/relationships"></Relationships>
</file>

<file path=xl/charts/chart1.xml><?xml version="1.0" encoding="utf-8"?>
<c:chartSpace xmlns:c="http://schemas.openxmlformats.org/drawingml/2006/chart" xmlns:a="http://schemas.openxmlformats.org/drawingml/2006/main" xmlns:r="http://schemas.openxmlformats.org/officeDocument/2006/relationships" xmlns:mc="http://schemas.openxmlformats.org/markup-compatibility/2006" xmlns:c15="http://schemas.microsoft.com/office/drawing/2012/chart" xmlns:c14="http://schemas.microsoft.com/office/drawing/2007/8/2/chart" xmlns:c16r2="http://schemas.microsoft.com/office/drawing/2015/06/chart">
  <c:date1904 val="0"/>
  <c:lang val="en-US"/>
  <c:roundedCorners val="0"/>
  <mc:AlternateContent>
    <mc:Choice Requires="c14">
      <c14:style val="102"/>
    </mc:Choice>
    <mc:Fallback>
      <c:style val="2"/>
    </mc:Fallback>
  </mc:AlternateContent>
  <c:chart>
    <c:plotArea>
      <c:layout/>
      <c:barChart>
        <c:barDir val="col"/>
        <c:grouping val="clustered"/>
        <c:varyColors val="0"/>
        <c:ser>
          <c:idx val="0"/>
          <c:order val="0"/>
          <c:tx>
            <c:v>Valeur EUR</c:v>
          </c:tx>
          <c:cat>
            <c:strRef>
              <c:f>'Synthese'!$D$4:$D$11</c:f>
              <c:strCache>
                <c:ptCount val="0"/>
              </c:strCache>
            </c:strRef>
          </c:cat>
          <c:val>
            <c:numRef>
              <c:f>'Synthese'!$H$4:$H$11</c:f>
              <c:numCache>
                <c:formatCode>#,##0 €</c:formatCode>
                <c:ptCount val="0"/>
              </c:numCache>
            </c:numRef>
          </c:val>
        </c:ser>
        <c:dLbls>
          <c:showBubbleSize val="0"/>
          <c:showCatName val="0"/>
          <c:showLeaderLines val="0"/>
          <c:showLegendKey val="0"/>
          <c:showPercent val="0"/>
          <c:showSerName val="0"/>
          <c:showVal val="0"/>
        </c:dLbls>
        <c:gapWidth val="150"/>
        <c:axId val="48650112"/>
        <c:axId val="48672768"/>
      </c:barChart>
      <c:catAx>
        <c:axId val="48650112"/>
        <c:scaling>
          <c:orientation val="minMax"/>
        </c:scaling>
        <c:delete val="0"/>
        <c:axPos val="b"/>
        <c:majorGridlines>
          <c:spPr bwMode="auto">
            <a:prstGeom prst="rect">
              <a:avLst/>
            </a:prstGeom>
            <a:l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bwMode="auto">
            <a:prstGeom prst="rect">
              <a:avLst/>
            </a:prstGeom>
            <a:ln w="9525">
              <a:solidFill>
                <a:srgbClr val="CCCCCC"/>
              </a:solidFill>
              <a:prstDash val="dash"/>
            </a:ln>
          </c:spPr>
        </c:majorGridlines>
        <c:numFmt formatCode=""/>
        <c:majorTickMark val="none"/>
        <c:minorTickMark val="none"/>
        <c:crossAx val="48650112"/>
        <c:crosses val="autoZero"/>
        <c:crossBetween val="between"/>
      </c:valAx>
    </c:plotArea>
    <c:legend>
      <c:legendPos val="b"/>
      <c:layout/>
      <c:overlay val="0"/>
    </c:legend>
    <c:plotVisOnly val="1"/>
    <c:showDLblsOverMax val="0"/>
  </c:chart>
  <c:spPr bwMode="auto">
    <a:xfrm rot="0">
      <a:off x="0" y="0"/>
      <a:ext cx="0" cy="0"/>
    </a:xfrm>
    <a:prstGeom prst="rect">
      <a:avLst/>
    </a:prstGeom>
    <a:ln w="9525">
      <a:solidFill>
        <a:srgbClr val="D9D9D9"/>
      </a:solidFill>
      <a:prstDash val="solid"/>
    </a:ln>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9</xdr:col>
      <xdr:colOff>0</xdr:colOff>
      <xdr:row>2</xdr:row>
      <xdr:rowOff>0</xdr:rowOff>
    </xdr:from>
    <xdr:to>
      <xdr:col>14</xdr:col>
      <xdr:colOff>0</xdr:colOff>
      <xdr:row>20</xdr:row>
      <xdr:rowOff>0</xdr:rowOff>
    </xdr:to>
    <xdr:graphicFrame>
      <xdr:nvGraphicFramePr>
        <xdr:cNvPr id="1" name="Chart"/>
        <xdr:cNvGraphicFramePr>
          <a:graphicFrameLocks xmlns:a="http://schemas.openxmlformats.org/drawingml/2006/main"/>
        </xdr:cNvGraphicFramePr>
      </xdr:nvGraphicFramePr>
      <xdr:xfrm rot="0">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JournalMesureTable" ref="A3:W203" headerRowCount="1">
  <tableColumns count="23">
    <tableColumn id="1" name="Date"/>
    <tableColumn id="2" name="Utilisateur"/>
    <tableColumn id="3" name="Profil"/>
    <tableColumn id="4" name="Workflow"/>
    <tableColumn id="5" name="Ticket / PR / tâche"/>
    <tableColumn id="6" name="Volume"/>
    <tableColumn id="7" name="Baseline h"/>
    <tableColumn id="8" name="Temps IA h"/>
    <tableColumn id="9" name="Review h"/>
    <tableColumn id="10" name="Rework h"/>
    <tableColumn id="11" name="Gain brut h"/>
    <tableColumn id="12" name="Gain net h"/>
    <tableColumn id="13" name="Gain qualifié h"/>
    <tableColumn id="14" name="Valeur temps EUR"/>
    <tableColumn id="15" name="Sortie acceptée"/>
    <tableColumn id="16" name="Défaut évité"/>
    <tableColumn id="17" name="Valeur défaut EUR"/>
    <tableColumn id="18" name="Valeur totale EUR"/>
    <tableColumn id="19" name="Confiance"/>
    <tableColumn id="20" name="Lien preuve"/>
    <tableColumn id="21" name="Commentaire"/>
    <tableColumn id="22" name="Donnée utilisable ?"/>
    <tableColumn id="23" name="Alerte"/>
  </tableColumns>
  <tableStyleInfo name="TableStyleMedium2"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Relationships xmlns="http://schemas.openxmlformats.org/package/2006/relationships"><Relationship  Id="rId1" Type="http://schemas.openxmlformats.org/officeDocument/2006/relationships/table" Target="../tables/table1.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10" zoomScale="100" workbookViewId="0">
      <selection activeCell="A1" activeCellId="0" sqref="A1"/>
    </sheetView>
  </sheetViews>
  <sheetFormatPr defaultRowHeight="14.25"/>
  <cols>
    <col customWidth="1" min="1" max="1" width="18"/>
    <col customWidth="1" min="2" max="2" width="24"/>
    <col customWidth="1" min="3" max="7" width="20"/>
  </cols>
  <sheetData>
    <row r="1" ht="30" customHeight="1">
      <c r="A1" s="1" t="s">
        <v>0</v>
      </c>
      <c r="B1" s="1"/>
      <c r="C1" s="1"/>
      <c r="D1" s="1"/>
      <c r="E1" s="1"/>
      <c r="F1" s="1"/>
      <c r="G1" s="1"/>
      <c r="H1" s="2"/>
      <c r="I1" s="2"/>
      <c r="J1" s="2"/>
      <c r="K1" s="2"/>
      <c r="L1" s="2"/>
      <c r="M1" s="2"/>
      <c r="N1" s="2"/>
      <c r="O1" s="2"/>
      <c r="P1" s="2"/>
      <c r="Q1" s="2"/>
      <c r="R1" s="2"/>
      <c r="S1" s="2"/>
      <c r="T1" s="2"/>
      <c r="U1" s="2"/>
      <c r="V1" s="2"/>
      <c r="W1" s="2"/>
    </row>
    <row r="2">
      <c r="A2" s="2"/>
      <c r="B2" s="2"/>
      <c r="C2" s="2"/>
      <c r="D2" s="2"/>
      <c r="E2" s="2"/>
      <c r="F2" s="2"/>
      <c r="G2" s="2"/>
      <c r="H2" s="2"/>
      <c r="I2" s="2"/>
      <c r="J2" s="2"/>
      <c r="K2" s="2"/>
      <c r="L2" s="2"/>
      <c r="M2" s="2"/>
      <c r="N2" s="2"/>
      <c r="O2" s="2"/>
      <c r="P2" s="2"/>
      <c r="Q2" s="2"/>
      <c r="R2" s="2"/>
      <c r="S2" s="2"/>
      <c r="T2" s="2"/>
      <c r="U2" s="2"/>
      <c r="V2" s="2"/>
      <c r="W2" s="2"/>
    </row>
    <row r="3" ht="22" customHeight="1">
      <c r="A3" s="3" t="s">
        <v>1</v>
      </c>
      <c r="B3" s="3" t="s">
        <v>1</v>
      </c>
      <c r="C3" s="3" t="s">
        <v>1</v>
      </c>
      <c r="D3" s="3" t="s">
        <v>1</v>
      </c>
      <c r="E3" s="3" t="s">
        <v>1</v>
      </c>
      <c r="F3" s="3" t="s">
        <v>1</v>
      </c>
      <c r="G3" s="3" t="s">
        <v>1</v>
      </c>
      <c r="H3" s="2"/>
      <c r="I3" s="2"/>
      <c r="J3" s="2"/>
      <c r="K3" s="2"/>
      <c r="L3" s="2"/>
      <c r="M3" s="2"/>
      <c r="N3" s="2"/>
      <c r="O3" s="2"/>
      <c r="P3" s="2"/>
      <c r="Q3" s="2"/>
      <c r="R3" s="2"/>
      <c r="S3" s="2"/>
      <c r="T3" s="2"/>
      <c r="U3" s="2"/>
      <c r="V3" s="2"/>
      <c r="W3" s="2"/>
    </row>
    <row r="4">
      <c r="A4" s="4" t="s">
        <v>2</v>
      </c>
      <c r="B4" s="4"/>
      <c r="C4" s="4"/>
      <c r="D4" s="4"/>
      <c r="E4" s="4"/>
      <c r="F4" s="4"/>
      <c r="G4" s="4"/>
      <c r="H4" s="2"/>
      <c r="I4" s="2"/>
      <c r="J4" s="2"/>
      <c r="K4" s="2"/>
      <c r="L4" s="2"/>
      <c r="M4" s="2"/>
      <c r="N4" s="2"/>
      <c r="O4" s="2"/>
      <c r="P4" s="2"/>
      <c r="Q4" s="2"/>
      <c r="R4" s="2"/>
      <c r="S4" s="2"/>
      <c r="T4" s="2"/>
      <c r="U4" s="2"/>
      <c r="V4" s="2"/>
      <c r="W4" s="2"/>
    </row>
    <row r="5">
      <c r="A5" s="4"/>
      <c r="B5" s="4"/>
      <c r="C5" s="4"/>
      <c r="D5" s="4"/>
      <c r="E5" s="4"/>
      <c r="F5" s="4"/>
      <c r="G5" s="4"/>
      <c r="H5" s="2"/>
      <c r="I5" s="2"/>
      <c r="J5" s="2"/>
      <c r="K5" s="2"/>
      <c r="L5" s="2"/>
      <c r="M5" s="2"/>
      <c r="N5" s="2"/>
      <c r="O5" s="2"/>
      <c r="P5" s="2"/>
      <c r="Q5" s="2"/>
      <c r="R5" s="2"/>
      <c r="S5" s="2"/>
      <c r="T5" s="2"/>
      <c r="U5" s="2"/>
      <c r="V5" s="2"/>
      <c r="W5" s="2"/>
    </row>
    <row r="6">
      <c r="A6" s="4"/>
      <c r="B6" s="4"/>
      <c r="C6" s="4"/>
      <c r="D6" s="4"/>
      <c r="E6" s="4"/>
      <c r="F6" s="4"/>
      <c r="G6" s="4"/>
      <c r="H6" s="2"/>
      <c r="I6" s="2"/>
      <c r="J6" s="2"/>
      <c r="K6" s="2"/>
      <c r="L6" s="2"/>
      <c r="M6" s="2"/>
      <c r="N6" s="2"/>
      <c r="O6" s="2"/>
      <c r="P6" s="2"/>
      <c r="Q6" s="2"/>
      <c r="R6" s="2"/>
      <c r="S6" s="2"/>
      <c r="T6" s="2"/>
      <c r="U6" s="2"/>
      <c r="V6" s="2"/>
      <c r="W6" s="2"/>
    </row>
    <row r="7">
      <c r="A7" s="2"/>
      <c r="B7" s="2"/>
      <c r="C7" s="2"/>
      <c r="D7" s="2"/>
      <c r="E7" s="2"/>
      <c r="F7" s="2"/>
      <c r="G7" s="2"/>
      <c r="H7" s="2"/>
      <c r="I7" s="2"/>
      <c r="J7" s="2"/>
      <c r="K7" s="2"/>
      <c r="L7" s="2"/>
      <c r="M7" s="2"/>
      <c r="N7" s="2"/>
      <c r="O7" s="2"/>
      <c r="P7" s="2"/>
      <c r="Q7" s="2"/>
      <c r="R7" s="2"/>
      <c r="S7" s="2"/>
      <c r="T7" s="2"/>
      <c r="U7" s="2"/>
      <c r="V7" s="2"/>
      <c r="W7" s="2"/>
    </row>
    <row r="8" ht="22" customHeight="1">
      <c r="A8" s="3" t="s">
        <v>3</v>
      </c>
      <c r="B8" s="3" t="s">
        <v>3</v>
      </c>
      <c r="C8" s="3" t="s">
        <v>3</v>
      </c>
      <c r="D8" s="3" t="s">
        <v>3</v>
      </c>
      <c r="E8" s="3" t="s">
        <v>3</v>
      </c>
      <c r="F8" s="3" t="s">
        <v>3</v>
      </c>
      <c r="G8" s="3" t="s">
        <v>3</v>
      </c>
      <c r="H8" s="2"/>
      <c r="I8" s="2"/>
      <c r="J8" s="2"/>
      <c r="K8" s="2"/>
      <c r="L8" s="2"/>
      <c r="M8" s="2"/>
      <c r="N8" s="2"/>
      <c r="O8" s="2"/>
      <c r="P8" s="2"/>
      <c r="Q8" s="2"/>
      <c r="R8" s="2"/>
      <c r="S8" s="2"/>
      <c r="T8" s="2"/>
      <c r="U8" s="2"/>
      <c r="V8" s="2"/>
      <c r="W8" s="2"/>
    </row>
    <row r="9">
      <c r="A9" s="5" t="s">
        <v>4</v>
      </c>
      <c r="B9" s="6" t="s">
        <v>5</v>
      </c>
      <c r="C9" s="6"/>
      <c r="D9" s="6"/>
      <c r="E9" s="6"/>
      <c r="F9" s="6"/>
      <c r="G9" s="6"/>
      <c r="H9" s="2"/>
      <c r="I9" s="2"/>
      <c r="J9" s="2"/>
      <c r="K9" s="2"/>
      <c r="L9" s="2"/>
      <c r="M9" s="2"/>
      <c r="N9" s="2"/>
      <c r="O9" s="2"/>
      <c r="P9" s="2"/>
      <c r="Q9" s="2"/>
      <c r="R9" s="2"/>
      <c r="S9" s="2"/>
      <c r="T9" s="2"/>
      <c r="U9" s="2"/>
      <c r="V9" s="2"/>
      <c r="W9" s="2"/>
    </row>
    <row r="10">
      <c r="A10" s="5" t="s">
        <v>6</v>
      </c>
      <c r="B10" s="6" t="s">
        <v>7</v>
      </c>
      <c r="C10" s="6"/>
      <c r="D10" s="6"/>
      <c r="E10" s="6"/>
      <c r="F10" s="6"/>
      <c r="G10" s="6"/>
      <c r="H10" s="2"/>
      <c r="I10" s="2"/>
      <c r="J10" s="2"/>
      <c r="K10" s="2"/>
      <c r="L10" s="2"/>
      <c r="M10" s="2"/>
      <c r="N10" s="2"/>
      <c r="O10" s="2"/>
      <c r="P10" s="2"/>
      <c r="Q10" s="2"/>
      <c r="R10" s="2"/>
      <c r="S10" s="2"/>
      <c r="T10" s="2"/>
      <c r="U10" s="2"/>
      <c r="V10" s="2"/>
      <c r="W10" s="2"/>
    </row>
    <row r="11">
      <c r="A11" s="5" t="s">
        <v>8</v>
      </c>
      <c r="B11" s="6" t="s">
        <v>9</v>
      </c>
      <c r="C11" s="6"/>
      <c r="D11" s="6"/>
      <c r="E11" s="6"/>
      <c r="F11" s="6"/>
      <c r="G11" s="6"/>
      <c r="H11" s="2"/>
      <c r="I11" s="2"/>
      <c r="J11" s="2"/>
      <c r="K11" s="2"/>
      <c r="L11" s="2"/>
      <c r="M11" s="2"/>
      <c r="N11" s="2"/>
      <c r="O11" s="2"/>
      <c r="P11" s="2"/>
      <c r="Q11" s="2"/>
      <c r="R11" s="2"/>
      <c r="S11" s="2"/>
      <c r="T11" s="2"/>
      <c r="U11" s="2"/>
      <c r="V11" s="2"/>
      <c r="W11" s="2"/>
    </row>
    <row r="12">
      <c r="A12" s="5" t="s">
        <v>10</v>
      </c>
      <c r="B12" s="6" t="s">
        <v>11</v>
      </c>
      <c r="C12" s="6"/>
      <c r="D12" s="6"/>
      <c r="E12" s="6"/>
      <c r="F12" s="6"/>
      <c r="G12" s="6"/>
      <c r="H12" s="2"/>
      <c r="I12" s="2"/>
      <c r="J12" s="2"/>
      <c r="K12" s="2"/>
      <c r="L12" s="2"/>
      <c r="M12" s="2"/>
      <c r="N12" s="2"/>
      <c r="O12" s="2"/>
      <c r="P12" s="2"/>
      <c r="Q12" s="2"/>
      <c r="R12" s="2"/>
      <c r="S12" s="2"/>
      <c r="T12" s="2"/>
      <c r="U12" s="2"/>
      <c r="V12" s="2"/>
      <c r="W12" s="2"/>
    </row>
    <row r="13">
      <c r="A13" s="5" t="s">
        <v>12</v>
      </c>
      <c r="B13" s="6" t="s">
        <v>13</v>
      </c>
      <c r="C13" s="6"/>
      <c r="D13" s="6"/>
      <c r="E13" s="6"/>
      <c r="F13" s="6"/>
      <c r="G13" s="6"/>
      <c r="H13" s="2"/>
      <c r="I13" s="2"/>
      <c r="J13" s="2"/>
      <c r="K13" s="2"/>
      <c r="L13" s="2"/>
      <c r="M13" s="2"/>
      <c r="N13" s="2"/>
      <c r="O13" s="2"/>
      <c r="P13" s="2"/>
      <c r="Q13" s="2"/>
      <c r="R13" s="2"/>
      <c r="S13" s="2"/>
      <c r="T13" s="2"/>
      <c r="U13" s="2"/>
      <c r="V13" s="2"/>
      <c r="W13" s="2"/>
    </row>
    <row r="14">
      <c r="A14" s="5" t="s">
        <v>14</v>
      </c>
      <c r="B14" s="6" t="s">
        <v>15</v>
      </c>
      <c r="C14" s="6"/>
      <c r="D14" s="6"/>
      <c r="E14" s="6"/>
      <c r="F14" s="6"/>
      <c r="G14" s="6"/>
      <c r="H14" s="2"/>
      <c r="I14" s="2"/>
      <c r="J14" s="2"/>
      <c r="K14" s="2"/>
      <c r="L14" s="2"/>
      <c r="M14" s="2"/>
      <c r="N14" s="2"/>
      <c r="O14" s="2"/>
      <c r="P14" s="2"/>
      <c r="Q14" s="2"/>
      <c r="R14" s="2"/>
      <c r="S14" s="2"/>
      <c r="T14" s="2"/>
      <c r="U14" s="2"/>
      <c r="V14" s="2"/>
      <c r="W14" s="2"/>
    </row>
    <row r="15">
      <c r="A15" s="2"/>
      <c r="B15" s="2"/>
      <c r="C15" s="2"/>
      <c r="D15" s="2"/>
      <c r="E15" s="2"/>
      <c r="F15" s="2"/>
      <c r="G15" s="2"/>
      <c r="H15" s="2"/>
      <c r="I15" s="2"/>
      <c r="J15" s="2"/>
      <c r="K15" s="2"/>
      <c r="L15" s="2"/>
      <c r="M15" s="2"/>
      <c r="N15" s="2"/>
      <c r="O15" s="2"/>
      <c r="P15" s="2"/>
      <c r="Q15" s="2"/>
      <c r="R15" s="2"/>
      <c r="S15" s="2"/>
      <c r="T15" s="2"/>
      <c r="U15" s="2"/>
      <c r="V15" s="2"/>
      <c r="W15" s="2"/>
    </row>
    <row r="16" ht="22" customHeight="1">
      <c r="A16" s="3" t="s">
        <v>16</v>
      </c>
      <c r="B16" s="3" t="s">
        <v>16</v>
      </c>
      <c r="C16" s="3" t="s">
        <v>16</v>
      </c>
      <c r="D16" s="3" t="s">
        <v>16</v>
      </c>
      <c r="E16" s="3" t="s">
        <v>16</v>
      </c>
      <c r="F16" s="3" t="s">
        <v>16</v>
      </c>
      <c r="G16" s="3" t="s">
        <v>16</v>
      </c>
      <c r="H16" s="2"/>
      <c r="I16" s="2"/>
      <c r="J16" s="2"/>
      <c r="K16" s="2"/>
      <c r="L16" s="2"/>
      <c r="M16" s="2"/>
      <c r="N16" s="2"/>
      <c r="O16" s="2"/>
      <c r="P16" s="2"/>
      <c r="Q16" s="2"/>
      <c r="R16" s="2"/>
      <c r="S16" s="2"/>
      <c r="T16" s="2"/>
      <c r="U16" s="2"/>
      <c r="V16" s="2"/>
      <c r="W16" s="2"/>
    </row>
    <row r="17">
      <c r="A17" s="7" t="s">
        <v>17</v>
      </c>
      <c r="B17" s="4" t="s">
        <v>18</v>
      </c>
      <c r="C17" s="4"/>
      <c r="D17" s="4"/>
      <c r="E17" s="4"/>
      <c r="F17" s="4"/>
      <c r="G17" s="4"/>
      <c r="H17" s="2"/>
      <c r="I17" s="2"/>
      <c r="J17" s="2"/>
      <c r="K17" s="2"/>
      <c r="L17" s="2"/>
      <c r="M17" s="2"/>
      <c r="N17" s="2"/>
      <c r="O17" s="2"/>
      <c r="P17" s="2"/>
      <c r="Q17" s="2"/>
      <c r="R17" s="2"/>
      <c r="S17" s="2"/>
      <c r="T17" s="2"/>
      <c r="U17" s="2"/>
      <c r="V17" s="2"/>
      <c r="W17" s="2"/>
    </row>
    <row r="18">
      <c r="A18" s="7" t="s">
        <v>19</v>
      </c>
      <c r="B18" s="4" t="s">
        <v>20</v>
      </c>
      <c r="C18" s="4"/>
      <c r="D18" s="4"/>
      <c r="E18" s="4"/>
      <c r="F18" s="4"/>
      <c r="G18" s="4"/>
      <c r="H18" s="2"/>
      <c r="I18" s="2"/>
      <c r="J18" s="2"/>
      <c r="K18" s="2"/>
      <c r="L18" s="2"/>
      <c r="M18" s="2"/>
      <c r="N18" s="2"/>
      <c r="O18" s="2"/>
      <c r="P18" s="2"/>
      <c r="Q18" s="2"/>
      <c r="R18" s="2"/>
      <c r="S18" s="2"/>
      <c r="T18" s="2"/>
      <c r="U18" s="2"/>
      <c r="V18" s="2"/>
      <c r="W18" s="2"/>
    </row>
    <row r="19">
      <c r="A19" s="7" t="s">
        <v>21</v>
      </c>
      <c r="B19" s="4" t="s">
        <v>22</v>
      </c>
      <c r="C19" s="4"/>
      <c r="D19" s="4"/>
      <c r="E19" s="4"/>
      <c r="F19" s="4"/>
      <c r="G19" s="4"/>
      <c r="H19" s="2"/>
      <c r="I19" s="2"/>
      <c r="J19" s="2"/>
      <c r="K19" s="2"/>
      <c r="L19" s="2"/>
      <c r="M19" s="2"/>
      <c r="N19" s="2"/>
      <c r="O19" s="2"/>
      <c r="P19" s="2"/>
      <c r="Q19" s="2"/>
      <c r="R19" s="2"/>
      <c r="S19" s="2"/>
      <c r="T19" s="2"/>
      <c r="U19" s="2"/>
      <c r="V19" s="2"/>
      <c r="W19" s="2"/>
    </row>
    <row r="20">
      <c r="A20" s="7" t="s">
        <v>23</v>
      </c>
      <c r="B20" s="4" t="s">
        <v>24</v>
      </c>
      <c r="C20" s="4"/>
      <c r="D20" s="4"/>
      <c r="E20" s="4"/>
      <c r="F20" s="4"/>
      <c r="G20" s="4"/>
      <c r="H20" s="2"/>
      <c r="I20" s="2"/>
      <c r="J20" s="2"/>
      <c r="K20" s="2"/>
      <c r="L20" s="2"/>
      <c r="M20" s="2"/>
      <c r="N20" s="2"/>
      <c r="O20" s="2"/>
      <c r="P20" s="2"/>
      <c r="Q20" s="2"/>
      <c r="R20" s="2"/>
      <c r="S20" s="2"/>
      <c r="T20" s="2"/>
      <c r="U20" s="2"/>
      <c r="V20" s="2"/>
      <c r="W20" s="2"/>
    </row>
    <row r="21">
      <c r="A21" s="7" t="s">
        <v>25</v>
      </c>
      <c r="B21" s="4" t="s">
        <v>26</v>
      </c>
      <c r="C21" s="4"/>
      <c r="D21" s="4"/>
      <c r="E21" s="4"/>
      <c r="F21" s="4"/>
      <c r="G21" s="4"/>
      <c r="H21" s="2"/>
      <c r="I21" s="2"/>
      <c r="J21" s="2"/>
      <c r="K21" s="2"/>
      <c r="L21" s="2"/>
      <c r="M21" s="2"/>
      <c r="N21" s="2"/>
      <c r="O21" s="2"/>
      <c r="P21" s="2"/>
      <c r="Q21" s="2"/>
      <c r="R21" s="2"/>
      <c r="S21" s="2"/>
      <c r="T21" s="2"/>
      <c r="U21" s="2"/>
      <c r="V21" s="2"/>
      <c r="W21" s="2"/>
    </row>
    <row r="22">
      <c r="A22" s="7" t="s">
        <v>27</v>
      </c>
      <c r="B22" s="4" t="s">
        <v>28</v>
      </c>
      <c r="C22" s="4"/>
      <c r="D22" s="4"/>
      <c r="E22" s="4"/>
      <c r="F22" s="4"/>
      <c r="G22" s="4"/>
      <c r="H22" s="2"/>
      <c r="I22" s="2"/>
      <c r="J22" s="2"/>
      <c r="K22" s="2"/>
      <c r="L22" s="2"/>
      <c r="M22" s="2"/>
      <c r="N22" s="2"/>
      <c r="O22" s="2"/>
      <c r="P22" s="2"/>
      <c r="Q22" s="2"/>
      <c r="R22" s="2"/>
      <c r="S22" s="2"/>
      <c r="T22" s="2"/>
      <c r="U22" s="2"/>
      <c r="V22" s="2"/>
      <c r="W22" s="2"/>
    </row>
    <row r="23">
      <c r="A23" s="2"/>
      <c r="B23" s="2"/>
      <c r="C23" s="2"/>
      <c r="D23" s="2"/>
      <c r="E23" s="2"/>
      <c r="F23" s="2"/>
      <c r="G23" s="2"/>
      <c r="H23" s="2"/>
      <c r="I23" s="2"/>
      <c r="J23" s="2"/>
      <c r="K23" s="2"/>
      <c r="L23" s="2"/>
      <c r="M23" s="2"/>
      <c r="N23" s="2"/>
      <c r="O23" s="2"/>
      <c r="P23" s="2"/>
      <c r="Q23" s="2"/>
      <c r="R23" s="2"/>
      <c r="S23" s="2"/>
      <c r="T23" s="2"/>
      <c r="U23" s="2"/>
      <c r="V23" s="2"/>
      <c r="W23" s="2"/>
    </row>
    <row r="24" ht="22" customHeight="1">
      <c r="A24" s="3" t="s">
        <v>29</v>
      </c>
      <c r="B24" s="3" t="s">
        <v>29</v>
      </c>
      <c r="C24" s="3" t="s">
        <v>29</v>
      </c>
      <c r="D24" s="3" t="s">
        <v>29</v>
      </c>
      <c r="E24" s="3" t="s">
        <v>29</v>
      </c>
      <c r="F24" s="3" t="s">
        <v>29</v>
      </c>
      <c r="G24" s="3" t="s">
        <v>29</v>
      </c>
      <c r="H24" s="2"/>
      <c r="I24" s="2"/>
      <c r="J24" s="2"/>
      <c r="K24" s="2"/>
      <c r="L24" s="2"/>
      <c r="M24" s="2"/>
      <c r="N24" s="2"/>
      <c r="O24" s="2"/>
      <c r="P24" s="2"/>
      <c r="Q24" s="2"/>
      <c r="R24" s="2"/>
      <c r="S24" s="2"/>
      <c r="T24" s="2"/>
      <c r="U24" s="2"/>
      <c r="V24" s="2"/>
      <c r="W24" s="2"/>
    </row>
    <row r="25">
      <c r="A25" s="6" t="s">
        <v>30</v>
      </c>
      <c r="B25" s="6"/>
      <c r="C25" s="6"/>
      <c r="D25" s="6"/>
      <c r="E25" s="6"/>
      <c r="F25" s="6"/>
      <c r="G25" s="6"/>
      <c r="H25" s="2"/>
      <c r="I25" s="2"/>
      <c r="J25" s="2"/>
      <c r="K25" s="2"/>
      <c r="L25" s="2"/>
      <c r="M25" s="2"/>
      <c r="N25" s="2"/>
      <c r="O25" s="2"/>
      <c r="P25" s="2"/>
      <c r="Q25" s="2"/>
      <c r="R25" s="2"/>
      <c r="S25" s="2"/>
      <c r="T25" s="2"/>
      <c r="U25" s="2"/>
      <c r="V25" s="2"/>
      <c r="W25" s="2"/>
    </row>
    <row r="26">
      <c r="A26" s="6"/>
      <c r="B26" s="6"/>
      <c r="C26" s="6"/>
      <c r="D26" s="6"/>
      <c r="E26" s="6"/>
      <c r="F26" s="6"/>
      <c r="G26" s="6"/>
      <c r="H26" s="2"/>
      <c r="I26" s="2"/>
      <c r="J26" s="2"/>
      <c r="K26" s="2"/>
      <c r="L26" s="2"/>
      <c r="M26" s="2"/>
      <c r="N26" s="2"/>
      <c r="O26" s="2"/>
      <c r="P26" s="2"/>
      <c r="Q26" s="2"/>
      <c r="R26" s="2"/>
      <c r="S26" s="2"/>
      <c r="T26" s="2"/>
      <c r="U26" s="2"/>
      <c r="V26" s="2"/>
      <c r="W26" s="2"/>
    </row>
    <row r="27">
      <c r="A27" s="6"/>
      <c r="B27" s="6"/>
      <c r="C27" s="6"/>
      <c r="D27" s="6"/>
      <c r="E27" s="6"/>
      <c r="F27" s="6"/>
      <c r="G27" s="6"/>
      <c r="H27" s="2"/>
      <c r="I27" s="2"/>
      <c r="J27" s="2"/>
      <c r="K27" s="2"/>
      <c r="L27" s="2"/>
      <c r="M27" s="2"/>
      <c r="N27" s="2"/>
      <c r="O27" s="2"/>
      <c r="P27" s="2"/>
      <c r="Q27" s="2"/>
      <c r="R27" s="2"/>
      <c r="S27" s="2"/>
      <c r="T27" s="2"/>
      <c r="U27" s="2"/>
      <c r="V27" s="2"/>
      <c r="W27" s="2"/>
    </row>
    <row r="28">
      <c r="A28" s="6"/>
      <c r="B28" s="6"/>
      <c r="C28" s="6"/>
      <c r="D28" s="6"/>
      <c r="E28" s="6"/>
      <c r="F28" s="6"/>
      <c r="G28" s="6"/>
      <c r="H28" s="2"/>
      <c r="I28" s="2"/>
      <c r="J28" s="2"/>
      <c r="K28" s="2"/>
      <c r="L28" s="2"/>
      <c r="M28" s="2"/>
      <c r="N28" s="2"/>
      <c r="O28" s="2"/>
      <c r="P28" s="2"/>
      <c r="Q28" s="2"/>
      <c r="R28" s="2"/>
      <c r="S28" s="2"/>
      <c r="T28" s="2"/>
      <c r="U28" s="2"/>
      <c r="V28" s="2"/>
      <c r="W28" s="2"/>
    </row>
    <row r="29">
      <c r="A29" s="2"/>
      <c r="B29" s="2"/>
      <c r="C29" s="2"/>
      <c r="D29" s="2"/>
      <c r="E29" s="2"/>
      <c r="F29" s="2"/>
      <c r="G29" s="2"/>
      <c r="H29" s="2"/>
      <c r="I29" s="2"/>
      <c r="J29" s="2"/>
      <c r="K29" s="2"/>
      <c r="L29" s="2"/>
      <c r="M29" s="2"/>
      <c r="N29" s="2"/>
      <c r="O29" s="2"/>
      <c r="P29" s="2"/>
      <c r="Q29" s="2"/>
      <c r="R29" s="2"/>
      <c r="S29" s="2"/>
      <c r="T29" s="2"/>
      <c r="U29" s="2"/>
      <c r="V29" s="2"/>
      <c r="W29" s="2"/>
    </row>
    <row r="30" ht="22" customHeight="1">
      <c r="A30" s="3" t="s">
        <v>31</v>
      </c>
      <c r="B30" s="3" t="s">
        <v>32</v>
      </c>
      <c r="C30" s="3" t="s">
        <v>32</v>
      </c>
      <c r="D30" s="3" t="s">
        <v>32</v>
      </c>
      <c r="E30" s="3" t="s">
        <v>32</v>
      </c>
      <c r="F30" s="3" t="s">
        <v>32</v>
      </c>
      <c r="G30" s="3" t="s">
        <v>32</v>
      </c>
      <c r="H30" s="2"/>
      <c r="I30" s="2"/>
      <c r="J30" s="2"/>
      <c r="K30" s="2"/>
      <c r="L30" s="2"/>
      <c r="M30" s="2"/>
      <c r="N30" s="2"/>
      <c r="O30" s="2"/>
      <c r="P30" s="2"/>
      <c r="Q30" s="2"/>
      <c r="R30" s="2"/>
      <c r="S30" s="2"/>
      <c r="T30" s="2"/>
      <c r="U30" s="2"/>
      <c r="V30" s="2"/>
      <c r="W30" s="2"/>
    </row>
    <row r="31">
      <c r="A31" s="8" t="s">
        <v>33</v>
      </c>
      <c r="B31" s="8"/>
      <c r="C31" s="8"/>
      <c r="D31" s="8"/>
      <c r="E31" s="8"/>
      <c r="F31" s="8"/>
      <c r="G31" s="8"/>
      <c r="H31" s="2"/>
      <c r="I31" s="2"/>
      <c r="J31" s="2"/>
      <c r="K31" s="2"/>
      <c r="L31" s="2"/>
      <c r="M31" s="2"/>
      <c r="N31" s="2"/>
      <c r="O31" s="2"/>
      <c r="P31" s="2"/>
      <c r="Q31" s="2"/>
      <c r="R31" s="2"/>
      <c r="S31" s="2"/>
      <c r="T31" s="2"/>
      <c r="U31" s="2"/>
      <c r="V31" s="2"/>
      <c r="W31" s="2"/>
    </row>
    <row r="32">
      <c r="A32" s="8"/>
      <c r="B32" s="8"/>
      <c r="C32" s="8"/>
      <c r="D32" s="8"/>
      <c r="E32" s="8"/>
      <c r="F32" s="8"/>
      <c r="G32" s="8"/>
      <c r="H32" s="2"/>
      <c r="I32" s="2"/>
      <c r="J32" s="2"/>
      <c r="K32" s="2"/>
      <c r="L32" s="2"/>
      <c r="M32" s="2"/>
      <c r="N32" s="2"/>
      <c r="O32" s="2"/>
      <c r="P32" s="2"/>
      <c r="Q32" s="2"/>
      <c r="R32" s="2"/>
      <c r="S32" s="2"/>
      <c r="T32" s="2"/>
      <c r="U32" s="2"/>
      <c r="V32" s="2"/>
      <c r="W32" s="2"/>
    </row>
    <row r="33">
      <c r="A33" s="8"/>
      <c r="B33" s="8"/>
      <c r="C33" s="8"/>
      <c r="D33" s="8"/>
      <c r="E33" s="8"/>
      <c r="F33" s="8"/>
      <c r="G33" s="8"/>
      <c r="H33" s="2"/>
      <c r="I33" s="2"/>
      <c r="J33" s="2"/>
      <c r="K33" s="2"/>
      <c r="L33" s="2"/>
      <c r="M33" s="2"/>
      <c r="N33" s="2"/>
      <c r="O33" s="2"/>
      <c r="P33" s="2"/>
      <c r="Q33" s="2"/>
      <c r="R33" s="2"/>
      <c r="S33" s="2"/>
      <c r="T33" s="2"/>
      <c r="U33" s="2"/>
      <c r="V33" s="2"/>
      <c r="W33" s="2"/>
    </row>
    <row r="34">
      <c r="A34" s="9"/>
      <c r="B34" s="9"/>
      <c r="C34" s="9"/>
      <c r="D34" s="9"/>
      <c r="E34" s="9"/>
      <c r="F34" s="9"/>
      <c r="G34" s="9"/>
      <c r="H34" s="2"/>
      <c r="I34" s="2"/>
      <c r="J34" s="2"/>
      <c r="K34" s="2"/>
      <c r="L34" s="2"/>
      <c r="M34" s="2"/>
      <c r="N34" s="2"/>
      <c r="O34" s="2"/>
      <c r="P34" s="2"/>
      <c r="Q34" s="2"/>
      <c r="R34" s="2"/>
      <c r="S34" s="2"/>
      <c r="T34" s="2"/>
      <c r="U34" s="2"/>
      <c r="V34" s="2"/>
      <c r="W34" s="2"/>
    </row>
    <row r="35">
      <c r="A35" s="10" t="s">
        <v>34</v>
      </c>
      <c r="B35" s="10"/>
      <c r="C35" s="10"/>
      <c r="D35" s="10"/>
      <c r="E35" s="10"/>
      <c r="F35" s="10"/>
      <c r="G35" s="10"/>
      <c r="H35" s="2"/>
      <c r="I35" s="2"/>
      <c r="J35" s="2"/>
      <c r="K35" s="2"/>
      <c r="L35" s="2"/>
      <c r="M35" s="2"/>
      <c r="N35" s="2"/>
      <c r="O35" s="2"/>
      <c r="P35" s="2"/>
      <c r="Q35" s="2"/>
      <c r="R35" s="2"/>
      <c r="S35" s="2"/>
      <c r="T35" s="2"/>
      <c r="U35" s="2"/>
      <c r="V35" s="2"/>
      <c r="W35" s="2"/>
    </row>
    <row r="36">
      <c r="A36" s="8"/>
      <c r="B36" s="8"/>
      <c r="C36" s="8"/>
      <c r="D36" s="8"/>
      <c r="E36" s="8"/>
      <c r="F36" s="8"/>
      <c r="G36" s="8"/>
      <c r="H36" s="2"/>
      <c r="I36" s="2"/>
      <c r="J36" s="2"/>
      <c r="K36" s="2"/>
      <c r="L36" s="2"/>
      <c r="M36" s="2"/>
      <c r="N36" s="2"/>
      <c r="O36" s="2"/>
      <c r="P36" s="2"/>
      <c r="Q36" s="2"/>
      <c r="R36" s="2"/>
      <c r="S36" s="2"/>
      <c r="T36" s="2"/>
      <c r="U36" s="2"/>
      <c r="V36" s="2"/>
      <c r="W36" s="2"/>
    </row>
    <row r="37">
      <c r="A37" s="8"/>
      <c r="B37" s="8"/>
      <c r="C37" s="8"/>
      <c r="D37" s="8"/>
      <c r="E37" s="8"/>
      <c r="F37" s="8"/>
      <c r="G37" s="8"/>
      <c r="H37" s="2"/>
      <c r="I37" s="2"/>
      <c r="J37" s="2"/>
      <c r="K37" s="2"/>
      <c r="L37" s="2"/>
      <c r="M37" s="2"/>
      <c r="N37" s="2"/>
      <c r="O37" s="2"/>
      <c r="P37" s="2"/>
      <c r="Q37" s="2"/>
      <c r="R37" s="2"/>
      <c r="S37" s="2"/>
      <c r="T37" s="2"/>
      <c r="U37" s="2"/>
      <c r="V37" s="2"/>
      <c r="W37" s="2"/>
    </row>
    <row r="38">
      <c r="A38" s="8"/>
      <c r="B38" s="8"/>
      <c r="C38" s="8"/>
      <c r="D38" s="8"/>
      <c r="E38" s="8"/>
      <c r="F38" s="8"/>
      <c r="G38" s="8"/>
      <c r="H38" s="2"/>
      <c r="I38" s="2"/>
      <c r="J38" s="2"/>
      <c r="K38" s="2"/>
      <c r="L38" s="2"/>
      <c r="M38" s="2"/>
      <c r="N38" s="2"/>
      <c r="O38" s="2"/>
      <c r="P38" s="2"/>
      <c r="Q38" s="2"/>
      <c r="R38" s="2"/>
      <c r="S38" s="2"/>
      <c r="T38" s="2"/>
      <c r="U38" s="2"/>
      <c r="V38" s="2"/>
      <c r="W38" s="2"/>
    </row>
    <row r="39">
      <c r="A39" s="2"/>
      <c r="B39" s="2"/>
      <c r="C39" s="2"/>
      <c r="D39" s="2"/>
      <c r="E39" s="2"/>
      <c r="F39" s="2"/>
      <c r="G39" s="2"/>
      <c r="H39" s="2"/>
      <c r="I39" s="2"/>
      <c r="J39" s="2"/>
      <c r="K39" s="2"/>
      <c r="L39" s="2"/>
      <c r="M39" s="2"/>
      <c r="N39" s="2"/>
      <c r="O39" s="2"/>
      <c r="P39" s="2"/>
      <c r="Q39" s="2"/>
      <c r="R39" s="2"/>
      <c r="S39" s="2"/>
      <c r="T39" s="2"/>
      <c r="U39" s="2"/>
      <c r="V39" s="2"/>
      <c r="W39" s="2"/>
    </row>
    <row r="40">
      <c r="A40" s="2"/>
      <c r="B40" s="2"/>
      <c r="C40" s="2"/>
      <c r="D40" s="2"/>
      <c r="E40" s="2"/>
      <c r="F40" s="2"/>
      <c r="G40" s="2"/>
      <c r="H40" s="2"/>
      <c r="I40" s="2"/>
      <c r="J40" s="2"/>
      <c r="K40" s="2"/>
      <c r="L40" s="2"/>
      <c r="M40" s="2"/>
      <c r="N40" s="2"/>
      <c r="O40" s="2"/>
      <c r="P40" s="2"/>
      <c r="Q40" s="2"/>
      <c r="R40" s="2"/>
      <c r="S40" s="2"/>
      <c r="T40" s="2"/>
      <c r="U40" s="2"/>
      <c r="V40" s="2"/>
      <c r="W40" s="2"/>
    </row>
    <row r="41">
      <c r="A41" s="2"/>
      <c r="B41" s="2"/>
      <c r="C41" s="2"/>
      <c r="D41" s="2"/>
      <c r="E41" s="2"/>
      <c r="F41" s="2"/>
      <c r="G41" s="2"/>
      <c r="H41" s="2"/>
      <c r="I41" s="2"/>
      <c r="J41" s="2"/>
      <c r="K41" s="2"/>
      <c r="L41" s="2"/>
      <c r="M41" s="2"/>
      <c r="N41" s="2"/>
      <c r="O41" s="2"/>
      <c r="P41" s="2"/>
      <c r="Q41" s="2"/>
      <c r="R41" s="2"/>
      <c r="S41" s="2"/>
      <c r="T41" s="2"/>
      <c r="U41" s="2"/>
      <c r="V41" s="2"/>
      <c r="W41" s="2"/>
    </row>
    <row r="42">
      <c r="A42" s="2"/>
      <c r="B42" s="2"/>
      <c r="C42" s="2"/>
      <c r="D42" s="2"/>
      <c r="E42" s="2"/>
      <c r="F42" s="2"/>
      <c r="G42" s="2"/>
      <c r="H42" s="2"/>
      <c r="I42" s="2"/>
      <c r="J42" s="2"/>
      <c r="K42" s="2"/>
      <c r="L42" s="2"/>
      <c r="M42" s="2"/>
      <c r="N42" s="2"/>
      <c r="O42" s="2"/>
      <c r="P42" s="2"/>
      <c r="Q42" s="2"/>
      <c r="R42" s="2"/>
      <c r="S42" s="2"/>
      <c r="T42" s="2"/>
      <c r="U42" s="2"/>
      <c r="V42" s="2"/>
      <c r="W42" s="2"/>
    </row>
    <row r="43">
      <c r="A43" s="2"/>
      <c r="B43" s="2"/>
      <c r="C43" s="2"/>
      <c r="D43" s="2"/>
      <c r="E43" s="2"/>
      <c r="F43" s="2"/>
      <c r="G43" s="2"/>
      <c r="H43" s="2"/>
      <c r="I43" s="2"/>
      <c r="J43" s="2"/>
      <c r="K43" s="2"/>
      <c r="L43" s="2"/>
      <c r="M43" s="2"/>
      <c r="N43" s="2"/>
      <c r="O43" s="2"/>
      <c r="P43" s="2"/>
      <c r="Q43" s="2"/>
      <c r="R43" s="2"/>
      <c r="S43" s="2"/>
      <c r="T43" s="2"/>
      <c r="U43" s="2"/>
      <c r="V43" s="2"/>
      <c r="W43" s="2"/>
    </row>
    <row r="44">
      <c r="A44" s="2"/>
      <c r="B44" s="2"/>
      <c r="C44" s="2"/>
      <c r="D44" s="2"/>
      <c r="E44" s="2"/>
      <c r="F44" s="2"/>
      <c r="G44" s="2"/>
      <c r="H44" s="2"/>
      <c r="I44" s="2"/>
      <c r="J44" s="2"/>
      <c r="K44" s="2"/>
      <c r="L44" s="2"/>
      <c r="M44" s="2"/>
      <c r="N44" s="2"/>
      <c r="O44" s="2"/>
      <c r="P44" s="2"/>
      <c r="Q44" s="2"/>
      <c r="R44" s="2"/>
      <c r="S44" s="2"/>
      <c r="T44" s="2"/>
      <c r="U44" s="2"/>
      <c r="V44" s="2"/>
      <c r="W44" s="2"/>
    </row>
    <row r="45">
      <c r="A45" s="2"/>
      <c r="B45" s="2"/>
      <c r="C45" s="2"/>
      <c r="D45" s="2"/>
      <c r="E45" s="2"/>
      <c r="F45" s="2"/>
      <c r="G45" s="2"/>
      <c r="H45" s="2"/>
      <c r="I45" s="2"/>
      <c r="J45" s="2"/>
      <c r="K45" s="2"/>
      <c r="L45" s="2"/>
      <c r="M45" s="2"/>
      <c r="N45" s="2"/>
      <c r="O45" s="2"/>
      <c r="P45" s="2"/>
      <c r="Q45" s="2"/>
      <c r="R45" s="2"/>
      <c r="S45" s="2"/>
      <c r="T45" s="2"/>
      <c r="U45" s="2"/>
      <c r="V45" s="2"/>
      <c r="W45" s="2"/>
    </row>
    <row r="46">
      <c r="A46" s="2"/>
      <c r="B46" s="2"/>
      <c r="C46" s="2"/>
      <c r="D46" s="2"/>
      <c r="E46" s="2"/>
      <c r="F46" s="2"/>
      <c r="G46" s="2"/>
      <c r="H46" s="2"/>
      <c r="I46" s="2"/>
      <c r="J46" s="2"/>
      <c r="K46" s="2"/>
      <c r="L46" s="2"/>
      <c r="M46" s="2"/>
      <c r="N46" s="2"/>
      <c r="O46" s="2"/>
      <c r="P46" s="2"/>
      <c r="Q46" s="2"/>
      <c r="R46" s="2"/>
      <c r="S46" s="2"/>
      <c r="T46" s="2"/>
      <c r="U46" s="2"/>
      <c r="V46" s="2"/>
      <c r="W46" s="2"/>
    </row>
    <row r="47">
      <c r="A47" s="2"/>
      <c r="B47" s="2"/>
      <c r="C47" s="2"/>
      <c r="D47" s="2"/>
      <c r="E47" s="2"/>
      <c r="F47" s="2"/>
      <c r="G47" s="2"/>
      <c r="H47" s="2"/>
      <c r="I47" s="2"/>
      <c r="J47" s="2"/>
      <c r="K47" s="2"/>
      <c r="L47" s="2"/>
      <c r="M47" s="2"/>
      <c r="N47" s="2"/>
      <c r="O47" s="2"/>
      <c r="P47" s="2"/>
      <c r="Q47" s="2"/>
      <c r="R47" s="2"/>
      <c r="S47" s="2"/>
      <c r="T47" s="2"/>
      <c r="U47" s="2"/>
      <c r="V47" s="2"/>
      <c r="W47" s="2"/>
    </row>
    <row r="48">
      <c r="A48" s="2"/>
      <c r="B48" s="2"/>
      <c r="C48" s="2"/>
      <c r="D48" s="2"/>
      <c r="E48" s="2"/>
      <c r="F48" s="2"/>
      <c r="G48" s="2"/>
      <c r="H48" s="2"/>
      <c r="I48" s="2"/>
      <c r="J48" s="2"/>
      <c r="K48" s="2"/>
      <c r="L48" s="2"/>
      <c r="M48" s="2"/>
      <c r="N48" s="2"/>
      <c r="O48" s="2"/>
      <c r="P48" s="2"/>
      <c r="Q48" s="2"/>
      <c r="R48" s="2"/>
      <c r="S48" s="2"/>
      <c r="T48" s="2"/>
      <c r="U48" s="2"/>
      <c r="V48" s="2"/>
      <c r="W48" s="2"/>
    </row>
    <row r="49">
      <c r="A49" s="2"/>
      <c r="B49" s="2"/>
      <c r="C49" s="2"/>
      <c r="D49" s="2"/>
      <c r="E49" s="2"/>
      <c r="F49" s="2"/>
      <c r="G49" s="2"/>
      <c r="H49" s="2"/>
      <c r="I49" s="2"/>
      <c r="J49" s="2"/>
      <c r="K49" s="2"/>
      <c r="L49" s="2"/>
      <c r="M49" s="2"/>
      <c r="N49" s="2"/>
      <c r="O49" s="2"/>
      <c r="P49" s="2"/>
      <c r="Q49" s="2"/>
      <c r="R49" s="2"/>
      <c r="S49" s="2"/>
      <c r="T49" s="2"/>
      <c r="U49" s="2"/>
      <c r="V49" s="2"/>
      <c r="W49" s="2"/>
    </row>
    <row r="50">
      <c r="A50" s="2"/>
      <c r="B50" s="2"/>
      <c r="C50" s="2"/>
      <c r="D50" s="2"/>
      <c r="E50" s="2"/>
      <c r="F50" s="2"/>
      <c r="G50" s="2"/>
      <c r="H50" s="2"/>
      <c r="I50" s="2"/>
      <c r="J50" s="2"/>
      <c r="K50" s="2"/>
      <c r="L50" s="2"/>
      <c r="M50" s="2"/>
      <c r="N50" s="2"/>
      <c r="O50" s="2"/>
      <c r="P50" s="2"/>
      <c r="Q50" s="2"/>
      <c r="R50" s="2"/>
      <c r="S50" s="2"/>
      <c r="T50" s="2"/>
      <c r="U50" s="2"/>
      <c r="V50" s="2"/>
      <c r="W50" s="2"/>
    </row>
    <row r="51">
      <c r="A51" s="2"/>
      <c r="B51" s="2"/>
      <c r="C51" s="2"/>
      <c r="D51" s="2"/>
      <c r="E51" s="2"/>
      <c r="F51" s="2"/>
      <c r="G51" s="2"/>
      <c r="H51" s="2"/>
      <c r="I51" s="2"/>
      <c r="J51" s="2"/>
      <c r="K51" s="2"/>
      <c r="L51" s="2"/>
      <c r="M51" s="2"/>
      <c r="N51" s="2"/>
      <c r="O51" s="2"/>
      <c r="P51" s="2"/>
      <c r="Q51" s="2"/>
      <c r="R51" s="2"/>
      <c r="S51" s="2"/>
      <c r="T51" s="2"/>
      <c r="U51" s="2"/>
      <c r="V51" s="2"/>
      <c r="W51" s="2"/>
    </row>
    <row r="52">
      <c r="A52" s="2"/>
      <c r="B52" s="2"/>
      <c r="C52" s="2"/>
      <c r="D52" s="2"/>
      <c r="E52" s="2"/>
      <c r="F52" s="2"/>
      <c r="G52" s="2"/>
      <c r="H52" s="2"/>
      <c r="I52" s="2"/>
      <c r="J52" s="2"/>
      <c r="K52" s="2"/>
      <c r="L52" s="2"/>
      <c r="M52" s="2"/>
      <c r="N52" s="2"/>
      <c r="O52" s="2"/>
      <c r="P52" s="2"/>
      <c r="Q52" s="2"/>
      <c r="R52" s="2"/>
      <c r="S52" s="2"/>
      <c r="T52" s="2"/>
      <c r="U52" s="2"/>
      <c r="V52" s="2"/>
      <c r="W52" s="2"/>
    </row>
    <row r="53">
      <c r="A53" s="2"/>
      <c r="B53" s="2"/>
      <c r="C53" s="2"/>
      <c r="D53" s="2"/>
      <c r="E53" s="2"/>
      <c r="F53" s="2"/>
      <c r="G53" s="2"/>
      <c r="H53" s="2"/>
      <c r="I53" s="2"/>
      <c r="J53" s="2"/>
      <c r="K53" s="2"/>
      <c r="L53" s="2"/>
      <c r="M53" s="2"/>
      <c r="N53" s="2"/>
      <c r="O53" s="2"/>
      <c r="P53" s="2"/>
      <c r="Q53" s="2"/>
      <c r="R53" s="2"/>
      <c r="S53" s="2"/>
      <c r="T53" s="2"/>
      <c r="U53" s="2"/>
      <c r="V53" s="2"/>
      <c r="W53" s="2"/>
    </row>
    <row r="54">
      <c r="A54" s="2"/>
      <c r="B54" s="2"/>
      <c r="C54" s="2"/>
      <c r="D54" s="2"/>
      <c r="E54" s="2"/>
      <c r="F54" s="2"/>
      <c r="G54" s="2"/>
      <c r="H54" s="2"/>
      <c r="I54" s="2"/>
      <c r="J54" s="2"/>
      <c r="K54" s="2"/>
      <c r="L54" s="2"/>
      <c r="M54" s="2"/>
      <c r="N54" s="2"/>
      <c r="O54" s="2"/>
      <c r="P54" s="2"/>
      <c r="Q54" s="2"/>
      <c r="R54" s="2"/>
      <c r="S54" s="2"/>
      <c r="T54" s="2"/>
      <c r="U54" s="2"/>
      <c r="V54" s="2"/>
      <c r="W54" s="2"/>
    </row>
    <row r="55">
      <c r="A55" s="2"/>
      <c r="B55" s="2"/>
      <c r="C55" s="2"/>
      <c r="D55" s="2"/>
      <c r="E55" s="2"/>
      <c r="F55" s="2"/>
      <c r="G55" s="2"/>
      <c r="H55" s="2"/>
      <c r="I55" s="2"/>
      <c r="J55" s="2"/>
      <c r="K55" s="2"/>
      <c r="L55" s="2"/>
      <c r="M55" s="2"/>
      <c r="N55" s="2"/>
      <c r="O55" s="2"/>
      <c r="P55" s="2"/>
      <c r="Q55" s="2"/>
      <c r="R55" s="2"/>
      <c r="S55" s="2"/>
      <c r="T55" s="2"/>
      <c r="U55" s="2"/>
      <c r="V55" s="2"/>
      <c r="W55" s="2"/>
    </row>
    <row r="56">
      <c r="A56" s="2"/>
      <c r="B56" s="2"/>
      <c r="C56" s="2"/>
      <c r="D56" s="2"/>
      <c r="E56" s="2"/>
      <c r="F56" s="2"/>
      <c r="G56" s="2"/>
      <c r="H56" s="2"/>
      <c r="I56" s="2"/>
      <c r="J56" s="2"/>
      <c r="K56" s="2"/>
      <c r="L56" s="2"/>
      <c r="M56" s="2"/>
      <c r="N56" s="2"/>
      <c r="O56" s="2"/>
      <c r="P56" s="2"/>
      <c r="Q56" s="2"/>
      <c r="R56" s="2"/>
      <c r="S56" s="2"/>
      <c r="T56" s="2"/>
      <c r="U56" s="2"/>
      <c r="V56" s="2"/>
      <c r="W56" s="2"/>
    </row>
    <row r="57">
      <c r="A57" s="2"/>
      <c r="B57" s="2"/>
      <c r="C57" s="2"/>
      <c r="D57" s="2"/>
      <c r="E57" s="2"/>
      <c r="F57" s="2"/>
      <c r="G57" s="2"/>
      <c r="H57" s="2"/>
      <c r="I57" s="2"/>
      <c r="J57" s="2"/>
      <c r="K57" s="2"/>
      <c r="L57" s="2"/>
      <c r="M57" s="2"/>
      <c r="N57" s="2"/>
      <c r="O57" s="2"/>
      <c r="P57" s="2"/>
      <c r="Q57" s="2"/>
      <c r="R57" s="2"/>
      <c r="S57" s="2"/>
      <c r="T57" s="2"/>
      <c r="U57" s="2"/>
      <c r="V57" s="2"/>
      <c r="W57" s="2"/>
    </row>
    <row r="58">
      <c r="A58" s="2"/>
      <c r="B58" s="2"/>
      <c r="C58" s="2"/>
      <c r="D58" s="2"/>
      <c r="E58" s="2"/>
      <c r="F58" s="2"/>
      <c r="G58" s="2"/>
      <c r="H58" s="2"/>
      <c r="I58" s="2"/>
      <c r="J58" s="2"/>
      <c r="K58" s="2"/>
      <c r="L58" s="2"/>
      <c r="M58" s="2"/>
      <c r="N58" s="2"/>
      <c r="O58" s="2"/>
      <c r="P58" s="2"/>
      <c r="Q58" s="2"/>
      <c r="R58" s="2"/>
      <c r="S58" s="2"/>
      <c r="T58" s="2"/>
      <c r="U58" s="2"/>
      <c r="V58" s="2"/>
      <c r="W58" s="2"/>
    </row>
    <row r="59">
      <c r="A59" s="2"/>
      <c r="B59" s="2"/>
      <c r="C59" s="2"/>
      <c r="D59" s="2"/>
      <c r="E59" s="2"/>
      <c r="F59" s="2"/>
      <c r="G59" s="2"/>
      <c r="H59" s="2"/>
      <c r="I59" s="2"/>
      <c r="J59" s="2"/>
      <c r="K59" s="2"/>
      <c r="L59" s="2"/>
      <c r="M59" s="2"/>
      <c r="N59" s="2"/>
      <c r="O59" s="2"/>
      <c r="P59" s="2"/>
      <c r="Q59" s="2"/>
      <c r="R59" s="2"/>
      <c r="S59" s="2"/>
      <c r="T59" s="2"/>
      <c r="U59" s="2"/>
      <c r="V59" s="2"/>
      <c r="W59" s="2"/>
    </row>
    <row r="60">
      <c r="A60" s="2"/>
      <c r="B60" s="2"/>
      <c r="C60" s="2"/>
      <c r="D60" s="2"/>
      <c r="E60" s="2"/>
      <c r="F60" s="2"/>
      <c r="G60" s="2"/>
      <c r="H60" s="2"/>
      <c r="I60" s="2"/>
      <c r="J60" s="2"/>
      <c r="K60" s="2"/>
      <c r="L60" s="2"/>
      <c r="M60" s="2"/>
      <c r="N60" s="2"/>
      <c r="O60" s="2"/>
      <c r="P60" s="2"/>
      <c r="Q60" s="2"/>
      <c r="R60" s="2"/>
      <c r="S60" s="2"/>
      <c r="T60" s="2"/>
      <c r="U60" s="2"/>
      <c r="V60" s="2"/>
      <c r="W60" s="2"/>
    </row>
    <row r="61">
      <c r="A61" s="2"/>
      <c r="B61" s="2"/>
      <c r="C61" s="2"/>
      <c r="D61" s="2"/>
      <c r="E61" s="2"/>
      <c r="F61" s="2"/>
      <c r="G61" s="2"/>
      <c r="H61" s="2"/>
      <c r="I61" s="2"/>
      <c r="J61" s="2"/>
      <c r="K61" s="2"/>
      <c r="L61" s="2"/>
      <c r="M61" s="2"/>
      <c r="N61" s="2"/>
      <c r="O61" s="2"/>
      <c r="P61" s="2"/>
      <c r="Q61" s="2"/>
      <c r="R61" s="2"/>
      <c r="S61" s="2"/>
      <c r="T61" s="2"/>
      <c r="U61" s="2"/>
      <c r="V61" s="2"/>
      <c r="W61" s="2"/>
    </row>
    <row r="62">
      <c r="A62" s="2"/>
      <c r="B62" s="2"/>
      <c r="C62" s="2"/>
      <c r="D62" s="2"/>
      <c r="E62" s="2"/>
      <c r="F62" s="2"/>
      <c r="G62" s="2"/>
      <c r="H62" s="2"/>
      <c r="I62" s="2"/>
      <c r="J62" s="2"/>
      <c r="K62" s="2"/>
      <c r="L62" s="2"/>
      <c r="M62" s="2"/>
      <c r="N62" s="2"/>
      <c r="O62" s="2"/>
      <c r="P62" s="2"/>
      <c r="Q62" s="2"/>
      <c r="R62" s="2"/>
      <c r="S62" s="2"/>
      <c r="T62" s="2"/>
      <c r="U62" s="2"/>
      <c r="V62" s="2"/>
      <c r="W62" s="2"/>
    </row>
    <row r="63">
      <c r="A63" s="2"/>
      <c r="B63" s="2"/>
      <c r="C63" s="2"/>
      <c r="D63" s="2"/>
      <c r="E63" s="2"/>
      <c r="F63" s="2"/>
      <c r="G63" s="2"/>
      <c r="H63" s="2"/>
      <c r="I63" s="2"/>
      <c r="J63" s="2"/>
      <c r="K63" s="2"/>
      <c r="L63" s="2"/>
      <c r="M63" s="2"/>
      <c r="N63" s="2"/>
      <c r="O63" s="2"/>
      <c r="P63" s="2"/>
      <c r="Q63" s="2"/>
      <c r="R63" s="2"/>
      <c r="S63" s="2"/>
      <c r="T63" s="2"/>
      <c r="U63" s="2"/>
      <c r="V63" s="2"/>
      <c r="W63" s="2"/>
    </row>
    <row r="64">
      <c r="A64" s="2"/>
      <c r="B64" s="2"/>
      <c r="C64" s="2"/>
      <c r="D64" s="2"/>
      <c r="E64" s="2"/>
      <c r="F64" s="2"/>
      <c r="G64" s="2"/>
      <c r="H64" s="2"/>
      <c r="I64" s="2"/>
      <c r="J64" s="2"/>
      <c r="K64" s="2"/>
      <c r="L64" s="2"/>
      <c r="M64" s="2"/>
      <c r="N64" s="2"/>
      <c r="O64" s="2"/>
      <c r="P64" s="2"/>
      <c r="Q64" s="2"/>
      <c r="R64" s="2"/>
      <c r="S64" s="2"/>
      <c r="T64" s="2"/>
      <c r="U64" s="2"/>
      <c r="V64" s="2"/>
      <c r="W64" s="2"/>
    </row>
    <row r="65">
      <c r="A65" s="2"/>
      <c r="B65" s="2"/>
      <c r="C65" s="2"/>
      <c r="D65" s="2"/>
      <c r="E65" s="2"/>
      <c r="F65" s="2"/>
      <c r="G65" s="2"/>
      <c r="H65" s="2"/>
      <c r="I65" s="2"/>
      <c r="J65" s="2"/>
      <c r="K65" s="2"/>
      <c r="L65" s="2"/>
      <c r="M65" s="2"/>
      <c r="N65" s="2"/>
      <c r="O65" s="2"/>
      <c r="P65" s="2"/>
      <c r="Q65" s="2"/>
      <c r="R65" s="2"/>
      <c r="S65" s="2"/>
      <c r="T65" s="2"/>
      <c r="U65" s="2"/>
      <c r="V65" s="2"/>
      <c r="W65" s="2"/>
    </row>
    <row r="66">
      <c r="A66" s="2"/>
      <c r="B66" s="2"/>
      <c r="C66" s="2"/>
      <c r="D66" s="2"/>
      <c r="E66" s="2"/>
      <c r="F66" s="2"/>
      <c r="G66" s="2"/>
      <c r="H66" s="2"/>
      <c r="I66" s="2"/>
      <c r="J66" s="2"/>
      <c r="K66" s="2"/>
      <c r="L66" s="2"/>
      <c r="M66" s="2"/>
      <c r="N66" s="2"/>
      <c r="O66" s="2"/>
      <c r="P66" s="2"/>
      <c r="Q66" s="2"/>
      <c r="R66" s="2"/>
      <c r="S66" s="2"/>
      <c r="T66" s="2"/>
      <c r="U66" s="2"/>
      <c r="V66" s="2"/>
      <c r="W66" s="2"/>
    </row>
    <row r="67">
      <c r="A67" s="2"/>
      <c r="B67" s="2"/>
      <c r="C67" s="2"/>
      <c r="D67" s="2"/>
      <c r="E67" s="2"/>
      <c r="F67" s="2"/>
      <c r="G67" s="2"/>
      <c r="H67" s="2"/>
      <c r="I67" s="2"/>
      <c r="J67" s="2"/>
      <c r="K67" s="2"/>
      <c r="L67" s="2"/>
      <c r="M67" s="2"/>
      <c r="N67" s="2"/>
      <c r="O67" s="2"/>
      <c r="P67" s="2"/>
      <c r="Q67" s="2"/>
      <c r="R67" s="2"/>
      <c r="S67" s="2"/>
      <c r="T67" s="2"/>
      <c r="U67" s="2"/>
      <c r="V67" s="2"/>
      <c r="W67" s="2"/>
    </row>
    <row r="68">
      <c r="A68" s="2"/>
      <c r="B68" s="2"/>
      <c r="C68" s="2"/>
      <c r="D68" s="2"/>
      <c r="E68" s="2"/>
      <c r="F68" s="2"/>
      <c r="G68" s="2"/>
      <c r="H68" s="2"/>
      <c r="I68" s="2"/>
      <c r="J68" s="2"/>
      <c r="K68" s="2"/>
      <c r="L68" s="2"/>
      <c r="M68" s="2"/>
      <c r="N68" s="2"/>
      <c r="O68" s="2"/>
      <c r="P68" s="2"/>
      <c r="Q68" s="2"/>
      <c r="R68" s="2"/>
      <c r="S68" s="2"/>
      <c r="T68" s="2"/>
      <c r="U68" s="2"/>
      <c r="V68" s="2"/>
      <c r="W68" s="2"/>
    </row>
    <row r="69">
      <c r="A69" s="2"/>
      <c r="B69" s="2"/>
      <c r="C69" s="2"/>
      <c r="D69" s="2"/>
      <c r="E69" s="2"/>
      <c r="F69" s="2"/>
      <c r="G69" s="2"/>
      <c r="H69" s="2"/>
      <c r="I69" s="2"/>
      <c r="J69" s="2"/>
      <c r="K69" s="2"/>
      <c r="L69" s="2"/>
      <c r="M69" s="2"/>
      <c r="N69" s="2"/>
      <c r="O69" s="2"/>
      <c r="P69" s="2"/>
      <c r="Q69" s="2"/>
      <c r="R69" s="2"/>
      <c r="S69" s="2"/>
      <c r="T69" s="2"/>
      <c r="U69" s="2"/>
      <c r="V69" s="2"/>
      <c r="W69" s="2"/>
    </row>
    <row r="70">
      <c r="A70" s="2"/>
      <c r="B70" s="2"/>
      <c r="C70" s="2"/>
      <c r="D70" s="2"/>
      <c r="E70" s="2"/>
      <c r="F70" s="2"/>
      <c r="G70" s="2"/>
      <c r="H70" s="2"/>
      <c r="I70" s="2"/>
      <c r="J70" s="2"/>
      <c r="K70" s="2"/>
      <c r="L70" s="2"/>
      <c r="M70" s="2"/>
      <c r="N70" s="2"/>
      <c r="O70" s="2"/>
      <c r="P70" s="2"/>
      <c r="Q70" s="2"/>
      <c r="R70" s="2"/>
      <c r="S70" s="2"/>
      <c r="T70" s="2"/>
      <c r="U70" s="2"/>
      <c r="V70" s="2"/>
      <c r="W70" s="2"/>
    </row>
    <row r="71">
      <c r="A71" s="2"/>
      <c r="B71" s="2"/>
      <c r="C71" s="2"/>
      <c r="D71" s="2"/>
      <c r="E71" s="2"/>
      <c r="F71" s="2"/>
      <c r="G71" s="2"/>
      <c r="H71" s="2"/>
      <c r="I71" s="2"/>
      <c r="J71" s="2"/>
      <c r="K71" s="2"/>
      <c r="L71" s="2"/>
      <c r="M71" s="2"/>
      <c r="N71" s="2"/>
      <c r="O71" s="2"/>
      <c r="P71" s="2"/>
      <c r="Q71" s="2"/>
      <c r="R71" s="2"/>
      <c r="S71" s="2"/>
      <c r="T71" s="2"/>
      <c r="U71" s="2"/>
      <c r="V71" s="2"/>
      <c r="W71" s="2"/>
    </row>
    <row r="72">
      <c r="A72" s="2"/>
      <c r="B72" s="2"/>
      <c r="C72" s="2"/>
      <c r="D72" s="2"/>
      <c r="E72" s="2"/>
      <c r="F72" s="2"/>
      <c r="G72" s="2"/>
      <c r="H72" s="2"/>
      <c r="I72" s="2"/>
      <c r="J72" s="2"/>
      <c r="K72" s="2"/>
      <c r="L72" s="2"/>
      <c r="M72" s="2"/>
      <c r="N72" s="2"/>
      <c r="O72" s="2"/>
      <c r="P72" s="2"/>
      <c r="Q72" s="2"/>
      <c r="R72" s="2"/>
      <c r="S72" s="2"/>
      <c r="T72" s="2"/>
      <c r="U72" s="2"/>
      <c r="V72" s="2"/>
      <c r="W72" s="2"/>
    </row>
    <row r="73">
      <c r="A73" s="2"/>
      <c r="B73" s="2"/>
      <c r="C73" s="2"/>
      <c r="D73" s="2"/>
      <c r="E73" s="2"/>
      <c r="F73" s="2"/>
      <c r="G73" s="2"/>
      <c r="H73" s="2"/>
      <c r="I73" s="2"/>
      <c r="J73" s="2"/>
      <c r="K73" s="2"/>
      <c r="L73" s="2"/>
      <c r="M73" s="2"/>
      <c r="N73" s="2"/>
      <c r="O73" s="2"/>
      <c r="P73" s="2"/>
      <c r="Q73" s="2"/>
      <c r="R73" s="2"/>
      <c r="S73" s="2"/>
      <c r="T73" s="2"/>
      <c r="U73" s="2"/>
      <c r="V73" s="2"/>
      <c r="W73" s="2"/>
    </row>
    <row r="74">
      <c r="A74" s="2"/>
      <c r="B74" s="2"/>
      <c r="C74" s="2"/>
      <c r="D74" s="2"/>
      <c r="E74" s="2"/>
      <c r="F74" s="2"/>
      <c r="G74" s="2"/>
      <c r="H74" s="2"/>
      <c r="I74" s="2"/>
      <c r="J74" s="2"/>
      <c r="K74" s="2"/>
      <c r="L74" s="2"/>
      <c r="M74" s="2"/>
      <c r="N74" s="2"/>
      <c r="O74" s="2"/>
      <c r="P74" s="2"/>
      <c r="Q74" s="2"/>
      <c r="R74" s="2"/>
      <c r="S74" s="2"/>
      <c r="T74" s="2"/>
      <c r="U74" s="2"/>
      <c r="V74" s="2"/>
      <c r="W74" s="2"/>
    </row>
    <row r="75">
      <c r="A75" s="2"/>
      <c r="B75" s="2"/>
      <c r="C75" s="2"/>
      <c r="D75" s="2"/>
      <c r="E75" s="2"/>
      <c r="F75" s="2"/>
      <c r="G75" s="2"/>
      <c r="H75" s="2"/>
      <c r="I75" s="2"/>
      <c r="J75" s="2"/>
      <c r="K75" s="2"/>
      <c r="L75" s="2"/>
      <c r="M75" s="2"/>
      <c r="N75" s="2"/>
      <c r="O75" s="2"/>
      <c r="P75" s="2"/>
      <c r="Q75" s="2"/>
      <c r="R75" s="2"/>
      <c r="S75" s="2"/>
      <c r="T75" s="2"/>
      <c r="U75" s="2"/>
      <c r="V75" s="2"/>
      <c r="W75" s="2"/>
    </row>
    <row r="76">
      <c r="A76" s="2"/>
      <c r="B76" s="2"/>
      <c r="C76" s="2"/>
      <c r="D76" s="2"/>
      <c r="E76" s="2"/>
      <c r="F76" s="2"/>
      <c r="G76" s="2"/>
      <c r="H76" s="2"/>
      <c r="I76" s="2"/>
      <c r="J76" s="2"/>
      <c r="K76" s="2"/>
      <c r="L76" s="2"/>
      <c r="M76" s="2"/>
      <c r="N76" s="2"/>
      <c r="O76" s="2"/>
      <c r="P76" s="2"/>
      <c r="Q76" s="2"/>
      <c r="R76" s="2"/>
      <c r="S76" s="2"/>
      <c r="T76" s="2"/>
      <c r="U76" s="2"/>
      <c r="V76" s="2"/>
      <c r="W76" s="2"/>
    </row>
    <row r="77">
      <c r="A77" s="2"/>
      <c r="B77" s="2"/>
      <c r="C77" s="2"/>
      <c r="D77" s="2"/>
      <c r="E77" s="2"/>
      <c r="F77" s="2"/>
      <c r="G77" s="2"/>
      <c r="H77" s="2"/>
      <c r="I77" s="2"/>
      <c r="J77" s="2"/>
      <c r="K77" s="2"/>
      <c r="L77" s="2"/>
      <c r="M77" s="2"/>
      <c r="N77" s="2"/>
      <c r="O77" s="2"/>
      <c r="P77" s="2"/>
      <c r="Q77" s="2"/>
      <c r="R77" s="2"/>
      <c r="S77" s="2"/>
      <c r="T77" s="2"/>
      <c r="U77" s="2"/>
      <c r="V77" s="2"/>
      <c r="W77" s="2"/>
    </row>
    <row r="78">
      <c r="A78" s="2"/>
      <c r="B78" s="2"/>
      <c r="C78" s="2"/>
      <c r="D78" s="2"/>
      <c r="E78" s="2"/>
      <c r="F78" s="2"/>
      <c r="G78" s="2"/>
      <c r="H78" s="2"/>
      <c r="I78" s="2"/>
      <c r="J78" s="2"/>
      <c r="K78" s="2"/>
      <c r="L78" s="2"/>
      <c r="M78" s="2"/>
      <c r="N78" s="2"/>
      <c r="O78" s="2"/>
      <c r="P78" s="2"/>
      <c r="Q78" s="2"/>
      <c r="R78" s="2"/>
      <c r="S78" s="2"/>
      <c r="T78" s="2"/>
      <c r="U78" s="2"/>
      <c r="V78" s="2"/>
      <c r="W78" s="2"/>
    </row>
    <row r="79">
      <c r="A79" s="2"/>
      <c r="B79" s="2"/>
      <c r="C79" s="2"/>
      <c r="D79" s="2"/>
      <c r="E79" s="2"/>
      <c r="F79" s="2"/>
      <c r="G79" s="2"/>
      <c r="H79" s="2"/>
      <c r="I79" s="2"/>
      <c r="J79" s="2"/>
      <c r="K79" s="2"/>
      <c r="L79" s="2"/>
      <c r="M79" s="2"/>
      <c r="N79" s="2"/>
      <c r="O79" s="2"/>
      <c r="P79" s="2"/>
      <c r="Q79" s="2"/>
      <c r="R79" s="2"/>
      <c r="S79" s="2"/>
      <c r="T79" s="2"/>
      <c r="U79" s="2"/>
      <c r="V79" s="2"/>
      <c r="W79" s="2"/>
    </row>
    <row r="80">
      <c r="A80" s="2"/>
      <c r="B80" s="2"/>
      <c r="C80" s="2"/>
      <c r="D80" s="2"/>
      <c r="E80" s="2"/>
      <c r="F80" s="2"/>
      <c r="G80" s="2"/>
      <c r="H80" s="2"/>
      <c r="I80" s="2"/>
      <c r="J80" s="2"/>
      <c r="K80" s="2"/>
      <c r="L80" s="2"/>
      <c r="M80" s="2"/>
      <c r="N80" s="2"/>
      <c r="O80" s="2"/>
      <c r="P80" s="2"/>
      <c r="Q80" s="2"/>
      <c r="R80" s="2"/>
      <c r="S80" s="2"/>
      <c r="T80" s="2"/>
      <c r="U80" s="2"/>
      <c r="V80" s="2"/>
      <c r="W80" s="2"/>
    </row>
    <row r="81">
      <c r="A81" s="2"/>
      <c r="B81" s="2"/>
      <c r="C81" s="2"/>
      <c r="D81" s="2"/>
      <c r="E81" s="2"/>
      <c r="F81" s="2"/>
      <c r="G81" s="2"/>
      <c r="H81" s="2"/>
      <c r="I81" s="2"/>
      <c r="J81" s="2"/>
      <c r="K81" s="2"/>
      <c r="L81" s="2"/>
      <c r="M81" s="2"/>
      <c r="N81" s="2"/>
      <c r="O81" s="2"/>
      <c r="P81" s="2"/>
      <c r="Q81" s="2"/>
      <c r="R81" s="2"/>
      <c r="S81" s="2"/>
      <c r="T81" s="2"/>
      <c r="U81" s="2"/>
      <c r="V81" s="2"/>
      <c r="W81" s="2"/>
    </row>
    <row r="82">
      <c r="A82" s="2"/>
      <c r="B82" s="2"/>
      <c r="C82" s="2"/>
      <c r="D82" s="2"/>
      <c r="E82" s="2"/>
      <c r="F82" s="2"/>
      <c r="G82" s="2"/>
      <c r="H82" s="2"/>
      <c r="I82" s="2"/>
      <c r="J82" s="2"/>
      <c r="K82" s="2"/>
      <c r="L82" s="2"/>
      <c r="M82" s="2"/>
      <c r="N82" s="2"/>
      <c r="O82" s="2"/>
      <c r="P82" s="2"/>
      <c r="Q82" s="2"/>
      <c r="R82" s="2"/>
      <c r="S82" s="2"/>
      <c r="T82" s="2"/>
      <c r="U82" s="2"/>
      <c r="V82" s="2"/>
      <c r="W82" s="2"/>
    </row>
    <row r="83">
      <c r="A83" s="2"/>
      <c r="B83" s="2"/>
      <c r="C83" s="2"/>
      <c r="D83" s="2"/>
      <c r="E83" s="2"/>
      <c r="F83" s="2"/>
      <c r="G83" s="2"/>
      <c r="H83" s="2"/>
      <c r="I83" s="2"/>
      <c r="J83" s="2"/>
      <c r="K83" s="2"/>
      <c r="L83" s="2"/>
      <c r="M83" s="2"/>
      <c r="N83" s="2"/>
      <c r="O83" s="2"/>
      <c r="P83" s="2"/>
      <c r="Q83" s="2"/>
      <c r="R83" s="2"/>
      <c r="S83" s="2"/>
      <c r="T83" s="2"/>
      <c r="U83" s="2"/>
      <c r="V83" s="2"/>
      <c r="W83" s="2"/>
    </row>
    <row r="84">
      <c r="A84" s="2"/>
      <c r="B84" s="2"/>
      <c r="C84" s="2"/>
      <c r="D84" s="2"/>
      <c r="E84" s="2"/>
      <c r="F84" s="2"/>
      <c r="G84" s="2"/>
      <c r="H84" s="2"/>
      <c r="I84" s="2"/>
      <c r="J84" s="2"/>
      <c r="K84" s="2"/>
      <c r="L84" s="2"/>
      <c r="M84" s="2"/>
      <c r="N84" s="2"/>
      <c r="O84" s="2"/>
      <c r="P84" s="2"/>
      <c r="Q84" s="2"/>
      <c r="R84" s="2"/>
      <c r="S84" s="2"/>
      <c r="T84" s="2"/>
      <c r="U84" s="2"/>
      <c r="V84" s="2"/>
      <c r="W84" s="2"/>
    </row>
    <row r="85">
      <c r="A85" s="2"/>
      <c r="B85" s="2"/>
      <c r="C85" s="2"/>
      <c r="D85" s="2"/>
      <c r="E85" s="2"/>
      <c r="F85" s="2"/>
      <c r="G85" s="2"/>
      <c r="H85" s="2"/>
      <c r="I85" s="2"/>
      <c r="J85" s="2"/>
      <c r="K85" s="2"/>
      <c r="L85" s="2"/>
      <c r="M85" s="2"/>
      <c r="N85" s="2"/>
      <c r="O85" s="2"/>
      <c r="P85" s="2"/>
      <c r="Q85" s="2"/>
      <c r="R85" s="2"/>
      <c r="S85" s="2"/>
      <c r="T85" s="2"/>
      <c r="U85" s="2"/>
      <c r="V85" s="2"/>
      <c r="W85" s="2"/>
    </row>
    <row r="86">
      <c r="A86" s="2"/>
      <c r="B86" s="2"/>
      <c r="C86" s="2"/>
      <c r="D86" s="2"/>
      <c r="E86" s="2"/>
      <c r="F86" s="2"/>
      <c r="G86" s="2"/>
      <c r="H86" s="2"/>
      <c r="I86" s="2"/>
      <c r="J86" s="2"/>
      <c r="K86" s="2"/>
      <c r="L86" s="2"/>
      <c r="M86" s="2"/>
      <c r="N86" s="2"/>
      <c r="O86" s="2"/>
      <c r="P86" s="2"/>
      <c r="Q86" s="2"/>
      <c r="R86" s="2"/>
      <c r="S86" s="2"/>
      <c r="T86" s="2"/>
      <c r="U86" s="2"/>
      <c r="V86" s="2"/>
      <c r="W86" s="2"/>
    </row>
    <row r="87">
      <c r="A87" s="2"/>
      <c r="B87" s="2"/>
      <c r="C87" s="2"/>
      <c r="D87" s="2"/>
      <c r="E87" s="2"/>
      <c r="F87" s="2"/>
      <c r="G87" s="2"/>
      <c r="H87" s="2"/>
      <c r="I87" s="2"/>
      <c r="J87" s="2"/>
      <c r="K87" s="2"/>
      <c r="L87" s="2"/>
      <c r="M87" s="2"/>
      <c r="N87" s="2"/>
      <c r="O87" s="2"/>
      <c r="P87" s="2"/>
      <c r="Q87" s="2"/>
      <c r="R87" s="2"/>
      <c r="S87" s="2"/>
      <c r="T87" s="2"/>
      <c r="U87" s="2"/>
      <c r="V87" s="2"/>
      <c r="W87" s="2"/>
    </row>
    <row r="88">
      <c r="A88" s="2"/>
      <c r="B88" s="2"/>
      <c r="C88" s="2"/>
      <c r="D88" s="2"/>
      <c r="E88" s="2"/>
      <c r="F88" s="2"/>
      <c r="G88" s="2"/>
      <c r="H88" s="2"/>
      <c r="I88" s="2"/>
      <c r="J88" s="2"/>
      <c r="K88" s="2"/>
      <c r="L88" s="2"/>
      <c r="M88" s="2"/>
      <c r="N88" s="2"/>
      <c r="O88" s="2"/>
      <c r="P88" s="2"/>
      <c r="Q88" s="2"/>
      <c r="R88" s="2"/>
      <c r="S88" s="2"/>
      <c r="T88" s="2"/>
      <c r="U88" s="2"/>
      <c r="V88" s="2"/>
      <c r="W88" s="2"/>
    </row>
    <row r="89">
      <c r="A89" s="2"/>
      <c r="B89" s="2"/>
      <c r="C89" s="2"/>
      <c r="D89" s="2"/>
      <c r="E89" s="2"/>
      <c r="F89" s="2"/>
      <c r="G89" s="2"/>
      <c r="H89" s="2"/>
      <c r="I89" s="2"/>
      <c r="J89" s="2"/>
      <c r="K89" s="2"/>
      <c r="L89" s="2"/>
      <c r="M89" s="2"/>
      <c r="N89" s="2"/>
      <c r="O89" s="2"/>
      <c r="P89" s="2"/>
      <c r="Q89" s="2"/>
      <c r="R89" s="2"/>
      <c r="S89" s="2"/>
      <c r="T89" s="2"/>
      <c r="U89" s="2"/>
      <c r="V89" s="2"/>
      <c r="W89" s="2"/>
    </row>
    <row r="90">
      <c r="A90" s="2"/>
      <c r="B90" s="2"/>
      <c r="C90" s="2"/>
      <c r="D90" s="2"/>
      <c r="E90" s="2"/>
      <c r="F90" s="2"/>
      <c r="G90" s="2"/>
      <c r="H90" s="2"/>
      <c r="I90" s="2"/>
      <c r="J90" s="2"/>
      <c r="K90" s="2"/>
      <c r="L90" s="2"/>
      <c r="M90" s="2"/>
      <c r="N90" s="2"/>
      <c r="O90" s="2"/>
      <c r="P90" s="2"/>
      <c r="Q90" s="2"/>
      <c r="R90" s="2"/>
      <c r="S90" s="2"/>
      <c r="T90" s="2"/>
      <c r="U90" s="2"/>
      <c r="V90" s="2"/>
      <c r="W90" s="2"/>
    </row>
    <row r="91">
      <c r="A91" s="2"/>
      <c r="B91" s="2"/>
      <c r="C91" s="2"/>
      <c r="D91" s="2"/>
      <c r="E91" s="2"/>
      <c r="F91" s="2"/>
      <c r="G91" s="2"/>
      <c r="H91" s="2"/>
      <c r="I91" s="2"/>
      <c r="J91" s="2"/>
      <c r="K91" s="2"/>
      <c r="L91" s="2"/>
      <c r="M91" s="2"/>
      <c r="N91" s="2"/>
      <c r="O91" s="2"/>
      <c r="P91" s="2"/>
      <c r="Q91" s="2"/>
      <c r="R91" s="2"/>
      <c r="S91" s="2"/>
      <c r="T91" s="2"/>
      <c r="U91" s="2"/>
      <c r="V91" s="2"/>
      <c r="W91" s="2"/>
    </row>
    <row r="92">
      <c r="A92" s="2"/>
      <c r="B92" s="2"/>
      <c r="C92" s="2"/>
      <c r="D92" s="2"/>
      <c r="E92" s="2"/>
      <c r="F92" s="2"/>
      <c r="G92" s="2"/>
      <c r="H92" s="2"/>
      <c r="I92" s="2"/>
      <c r="J92" s="2"/>
      <c r="K92" s="2"/>
      <c r="L92" s="2"/>
      <c r="M92" s="2"/>
      <c r="N92" s="2"/>
      <c r="O92" s="2"/>
      <c r="P92" s="2"/>
      <c r="Q92" s="2"/>
      <c r="R92" s="2"/>
      <c r="S92" s="2"/>
      <c r="T92" s="2"/>
      <c r="U92" s="2"/>
      <c r="V92" s="2"/>
      <c r="W92" s="2"/>
    </row>
    <row r="93">
      <c r="A93" s="2"/>
      <c r="B93" s="2"/>
      <c r="C93" s="2"/>
      <c r="D93" s="2"/>
      <c r="E93" s="2"/>
      <c r="F93" s="2"/>
      <c r="G93" s="2"/>
      <c r="H93" s="2"/>
      <c r="I93" s="2"/>
      <c r="J93" s="2"/>
      <c r="K93" s="2"/>
      <c r="L93" s="2"/>
      <c r="M93" s="2"/>
      <c r="N93" s="2"/>
      <c r="O93" s="2"/>
      <c r="P93" s="2"/>
      <c r="Q93" s="2"/>
      <c r="R93" s="2"/>
      <c r="S93" s="2"/>
      <c r="T93" s="2"/>
      <c r="U93" s="2"/>
      <c r="V93" s="2"/>
      <c r="W93" s="2"/>
    </row>
    <row r="94">
      <c r="A94" s="2"/>
      <c r="B94" s="2"/>
      <c r="C94" s="2"/>
      <c r="D94" s="2"/>
      <c r="E94" s="2"/>
      <c r="F94" s="2"/>
      <c r="G94" s="2"/>
      <c r="H94" s="2"/>
      <c r="I94" s="2"/>
      <c r="J94" s="2"/>
      <c r="K94" s="2"/>
      <c r="L94" s="2"/>
      <c r="M94" s="2"/>
      <c r="N94" s="2"/>
      <c r="O94" s="2"/>
      <c r="P94" s="2"/>
      <c r="Q94" s="2"/>
      <c r="R94" s="2"/>
      <c r="S94" s="2"/>
      <c r="T94" s="2"/>
      <c r="U94" s="2"/>
      <c r="V94" s="2"/>
      <c r="W94" s="2"/>
    </row>
    <row r="95">
      <c r="A95" s="2"/>
      <c r="B95" s="2"/>
      <c r="C95" s="2"/>
      <c r="D95" s="2"/>
      <c r="E95" s="2"/>
      <c r="F95" s="2"/>
      <c r="G95" s="2"/>
      <c r="H95" s="2"/>
      <c r="I95" s="2"/>
      <c r="J95" s="2"/>
      <c r="K95" s="2"/>
      <c r="L95" s="2"/>
      <c r="M95" s="2"/>
      <c r="N95" s="2"/>
      <c r="O95" s="2"/>
      <c r="P95" s="2"/>
      <c r="Q95" s="2"/>
      <c r="R95" s="2"/>
      <c r="S95" s="2"/>
      <c r="T95" s="2"/>
      <c r="U95" s="2"/>
      <c r="V95" s="2"/>
      <c r="W95" s="2"/>
    </row>
    <row r="96">
      <c r="A96" s="2"/>
      <c r="B96" s="2"/>
      <c r="C96" s="2"/>
      <c r="D96" s="2"/>
      <c r="E96" s="2"/>
      <c r="F96" s="2"/>
      <c r="G96" s="2"/>
      <c r="H96" s="2"/>
      <c r="I96" s="2"/>
      <c r="J96" s="2"/>
      <c r="K96" s="2"/>
      <c r="L96" s="2"/>
      <c r="M96" s="2"/>
      <c r="N96" s="2"/>
      <c r="O96" s="2"/>
      <c r="P96" s="2"/>
      <c r="Q96" s="2"/>
      <c r="R96" s="2"/>
      <c r="S96" s="2"/>
      <c r="T96" s="2"/>
      <c r="U96" s="2"/>
      <c r="V96" s="2"/>
      <c r="W96" s="2"/>
    </row>
    <row r="97">
      <c r="A97" s="2"/>
      <c r="B97" s="2"/>
      <c r="C97" s="2"/>
      <c r="D97" s="2"/>
      <c r="E97" s="2"/>
      <c r="F97" s="2"/>
      <c r="G97" s="2"/>
      <c r="H97" s="2"/>
      <c r="I97" s="2"/>
      <c r="J97" s="2"/>
      <c r="K97" s="2"/>
      <c r="L97" s="2"/>
      <c r="M97" s="2"/>
      <c r="N97" s="2"/>
      <c r="O97" s="2"/>
      <c r="P97" s="2"/>
      <c r="Q97" s="2"/>
      <c r="R97" s="2"/>
      <c r="S97" s="2"/>
      <c r="T97" s="2"/>
      <c r="U97" s="2"/>
      <c r="V97" s="2"/>
      <c r="W97" s="2"/>
    </row>
    <row r="98">
      <c r="A98" s="2"/>
      <c r="B98" s="2"/>
      <c r="C98" s="2"/>
      <c r="D98" s="2"/>
      <c r="E98" s="2"/>
      <c r="F98" s="2"/>
      <c r="G98" s="2"/>
      <c r="H98" s="2"/>
      <c r="I98" s="2"/>
      <c r="J98" s="2"/>
      <c r="K98" s="2"/>
      <c r="L98" s="2"/>
      <c r="M98" s="2"/>
      <c r="N98" s="2"/>
      <c r="O98" s="2"/>
      <c r="P98" s="2"/>
      <c r="Q98" s="2"/>
      <c r="R98" s="2"/>
      <c r="S98" s="2"/>
      <c r="T98" s="2"/>
      <c r="U98" s="2"/>
      <c r="V98" s="2"/>
      <c r="W98" s="2"/>
    </row>
    <row r="99">
      <c r="A99" s="2"/>
      <c r="B99" s="2"/>
      <c r="C99" s="2"/>
      <c r="D99" s="2"/>
      <c r="E99" s="2"/>
      <c r="F99" s="2"/>
      <c r="G99" s="2"/>
      <c r="H99" s="2"/>
      <c r="I99" s="2"/>
      <c r="J99" s="2"/>
      <c r="K99" s="2"/>
      <c r="L99" s="2"/>
      <c r="M99" s="2"/>
      <c r="N99" s="2"/>
      <c r="O99" s="2"/>
      <c r="P99" s="2"/>
      <c r="Q99" s="2"/>
      <c r="R99" s="2"/>
      <c r="S99" s="2"/>
      <c r="T99" s="2"/>
      <c r="U99" s="2"/>
      <c r="V99" s="2"/>
      <c r="W99" s="2"/>
    </row>
    <row r="100">
      <c r="A100" s="2"/>
      <c r="B100" s="2"/>
      <c r="C100" s="2"/>
      <c r="D100" s="2"/>
      <c r="E100" s="2"/>
      <c r="F100" s="2"/>
      <c r="G100" s="2"/>
      <c r="H100" s="2"/>
      <c r="I100" s="2"/>
      <c r="J100" s="2"/>
      <c r="K100" s="2"/>
      <c r="L100" s="2"/>
      <c r="M100" s="2"/>
      <c r="N100" s="2"/>
      <c r="O100" s="2"/>
      <c r="P100" s="2"/>
      <c r="Q100" s="2"/>
      <c r="R100" s="2"/>
      <c r="S100" s="2"/>
      <c r="T100" s="2"/>
      <c r="U100" s="2"/>
      <c r="V100" s="2"/>
      <c r="W100" s="2"/>
    </row>
    <row r="101">
      <c r="A101" s="2"/>
      <c r="B101" s="2"/>
      <c r="C101" s="2"/>
      <c r="D101" s="2"/>
      <c r="E101" s="2"/>
      <c r="F101" s="2"/>
      <c r="G101" s="2"/>
      <c r="H101" s="2"/>
      <c r="I101" s="2"/>
      <c r="J101" s="2"/>
      <c r="K101" s="2"/>
      <c r="L101" s="2"/>
      <c r="M101" s="2"/>
      <c r="N101" s="2"/>
      <c r="O101" s="2"/>
      <c r="P101" s="2"/>
      <c r="Q101" s="2"/>
      <c r="R101" s="2"/>
      <c r="S101" s="2"/>
      <c r="T101" s="2"/>
      <c r="U101" s="2"/>
      <c r="V101" s="2"/>
      <c r="W101" s="2"/>
    </row>
    <row r="102">
      <c r="A102" s="2"/>
      <c r="B102" s="2"/>
      <c r="C102" s="2"/>
      <c r="D102" s="2"/>
      <c r="E102" s="2"/>
      <c r="F102" s="2"/>
      <c r="G102" s="2"/>
      <c r="H102" s="2"/>
      <c r="I102" s="2"/>
      <c r="J102" s="2"/>
      <c r="K102" s="2"/>
      <c r="L102" s="2"/>
      <c r="M102" s="2"/>
      <c r="N102" s="2"/>
      <c r="O102" s="2"/>
      <c r="P102" s="2"/>
      <c r="Q102" s="2"/>
      <c r="R102" s="2"/>
      <c r="S102" s="2"/>
      <c r="T102" s="2"/>
      <c r="U102" s="2"/>
      <c r="V102" s="2"/>
      <c r="W102" s="2"/>
    </row>
    <row r="103">
      <c r="A103" s="2"/>
      <c r="B103" s="2"/>
      <c r="C103" s="2"/>
      <c r="D103" s="2"/>
      <c r="E103" s="2"/>
      <c r="F103" s="2"/>
      <c r="G103" s="2"/>
      <c r="H103" s="2"/>
      <c r="I103" s="2"/>
      <c r="J103" s="2"/>
      <c r="K103" s="2"/>
      <c r="L103" s="2"/>
      <c r="M103" s="2"/>
      <c r="N103" s="2"/>
      <c r="O103" s="2"/>
      <c r="P103" s="2"/>
      <c r="Q103" s="2"/>
      <c r="R103" s="2"/>
      <c r="S103" s="2"/>
      <c r="T103" s="2"/>
      <c r="U103" s="2"/>
      <c r="V103" s="2"/>
      <c r="W103" s="2"/>
    </row>
    <row r="104">
      <c r="A104" s="2"/>
      <c r="B104" s="2"/>
      <c r="C104" s="2"/>
      <c r="D104" s="2"/>
      <c r="E104" s="2"/>
      <c r="F104" s="2"/>
      <c r="G104" s="2"/>
      <c r="H104" s="2"/>
      <c r="I104" s="2"/>
      <c r="J104" s="2"/>
      <c r="K104" s="2"/>
      <c r="L104" s="2"/>
      <c r="M104" s="2"/>
      <c r="N104" s="2"/>
      <c r="O104" s="2"/>
      <c r="P104" s="2"/>
      <c r="Q104" s="2"/>
      <c r="R104" s="2"/>
      <c r="S104" s="2"/>
      <c r="T104" s="2"/>
      <c r="U104" s="2"/>
      <c r="V104" s="2"/>
      <c r="W104" s="2"/>
    </row>
    <row r="105">
      <c r="A105" s="2"/>
      <c r="B105" s="2"/>
      <c r="C105" s="2"/>
      <c r="D105" s="2"/>
      <c r="E105" s="2"/>
      <c r="F105" s="2"/>
      <c r="G105" s="2"/>
      <c r="H105" s="2"/>
      <c r="I105" s="2"/>
      <c r="J105" s="2"/>
      <c r="K105" s="2"/>
      <c r="L105" s="2"/>
      <c r="M105" s="2"/>
      <c r="N105" s="2"/>
      <c r="O105" s="2"/>
      <c r="P105" s="2"/>
      <c r="Q105" s="2"/>
      <c r="R105" s="2"/>
      <c r="S105" s="2"/>
      <c r="T105" s="2"/>
      <c r="U105" s="2"/>
      <c r="V105" s="2"/>
      <c r="W105" s="2"/>
    </row>
    <row r="106">
      <c r="A106" s="2"/>
      <c r="B106" s="2"/>
      <c r="C106" s="2"/>
      <c r="D106" s="2"/>
      <c r="E106" s="2"/>
      <c r="F106" s="2"/>
      <c r="G106" s="2"/>
      <c r="H106" s="2"/>
      <c r="I106" s="2"/>
      <c r="J106" s="2"/>
      <c r="K106" s="2"/>
      <c r="L106" s="2"/>
      <c r="M106" s="2"/>
      <c r="N106" s="2"/>
      <c r="O106" s="2"/>
      <c r="P106" s="2"/>
      <c r="Q106" s="2"/>
      <c r="R106" s="2"/>
      <c r="S106" s="2"/>
      <c r="T106" s="2"/>
      <c r="U106" s="2"/>
      <c r="V106" s="2"/>
      <c r="W106" s="2"/>
    </row>
    <row r="107">
      <c r="A107" s="2"/>
      <c r="B107" s="2"/>
      <c r="C107" s="2"/>
      <c r="D107" s="2"/>
      <c r="E107" s="2"/>
      <c r="F107" s="2"/>
      <c r="G107" s="2"/>
      <c r="H107" s="2"/>
      <c r="I107" s="2"/>
      <c r="J107" s="2"/>
      <c r="K107" s="2"/>
      <c r="L107" s="2"/>
      <c r="M107" s="2"/>
      <c r="N107" s="2"/>
      <c r="O107" s="2"/>
      <c r="P107" s="2"/>
      <c r="Q107" s="2"/>
      <c r="R107" s="2"/>
      <c r="S107" s="2"/>
      <c r="T107" s="2"/>
      <c r="U107" s="2"/>
      <c r="V107" s="2"/>
      <c r="W107" s="2"/>
    </row>
    <row r="108">
      <c r="A108" s="2"/>
      <c r="B108" s="2"/>
      <c r="C108" s="2"/>
      <c r="D108" s="2"/>
      <c r="E108" s="2"/>
      <c r="F108" s="2"/>
      <c r="G108" s="2"/>
      <c r="H108" s="2"/>
      <c r="I108" s="2"/>
      <c r="J108" s="2"/>
      <c r="K108" s="2"/>
      <c r="L108" s="2"/>
      <c r="M108" s="2"/>
      <c r="N108" s="2"/>
      <c r="O108" s="2"/>
      <c r="P108" s="2"/>
      <c r="Q108" s="2"/>
      <c r="R108" s="2"/>
      <c r="S108" s="2"/>
      <c r="T108" s="2"/>
      <c r="U108" s="2"/>
      <c r="V108" s="2"/>
      <c r="W108" s="2"/>
    </row>
    <row r="109">
      <c r="A109" s="2"/>
      <c r="B109" s="2"/>
      <c r="C109" s="2"/>
      <c r="D109" s="2"/>
      <c r="E109" s="2"/>
      <c r="F109" s="2"/>
      <c r="G109" s="2"/>
      <c r="H109" s="2"/>
      <c r="I109" s="2"/>
      <c r="J109" s="2"/>
      <c r="K109" s="2"/>
      <c r="L109" s="2"/>
      <c r="M109" s="2"/>
      <c r="N109" s="2"/>
      <c r="O109" s="2"/>
      <c r="P109" s="2"/>
      <c r="Q109" s="2"/>
      <c r="R109" s="2"/>
      <c r="S109" s="2"/>
      <c r="T109" s="2"/>
      <c r="U109" s="2"/>
      <c r="V109" s="2"/>
      <c r="W109" s="2"/>
    </row>
    <row r="110">
      <c r="A110" s="2"/>
      <c r="B110" s="2"/>
      <c r="C110" s="2"/>
      <c r="D110" s="2"/>
      <c r="E110" s="2"/>
      <c r="F110" s="2"/>
      <c r="G110" s="2"/>
      <c r="H110" s="2"/>
      <c r="I110" s="2"/>
      <c r="J110" s="2"/>
      <c r="K110" s="2"/>
      <c r="L110" s="2"/>
      <c r="M110" s="2"/>
      <c r="N110" s="2"/>
      <c r="O110" s="2"/>
      <c r="P110" s="2"/>
      <c r="Q110" s="2"/>
      <c r="R110" s="2"/>
      <c r="S110" s="2"/>
      <c r="T110" s="2"/>
      <c r="U110" s="2"/>
      <c r="V110" s="2"/>
      <c r="W110" s="2"/>
    </row>
    <row r="111">
      <c r="A111" s="2"/>
      <c r="B111" s="2"/>
      <c r="C111" s="2"/>
      <c r="D111" s="2"/>
      <c r="E111" s="2"/>
      <c r="F111" s="2"/>
      <c r="G111" s="2"/>
      <c r="H111" s="2"/>
      <c r="I111" s="2"/>
      <c r="J111" s="2"/>
      <c r="K111" s="2"/>
      <c r="L111" s="2"/>
      <c r="M111" s="2"/>
      <c r="N111" s="2"/>
      <c r="O111" s="2"/>
      <c r="P111" s="2"/>
      <c r="Q111" s="2"/>
      <c r="R111" s="2"/>
      <c r="S111" s="2"/>
      <c r="T111" s="2"/>
      <c r="U111" s="2"/>
      <c r="V111" s="2"/>
      <c r="W111" s="2"/>
    </row>
    <row r="112">
      <c r="A112" s="2"/>
      <c r="B112" s="2"/>
      <c r="C112" s="2"/>
      <c r="D112" s="2"/>
      <c r="E112" s="2"/>
      <c r="F112" s="2"/>
      <c r="G112" s="2"/>
      <c r="H112" s="2"/>
      <c r="I112" s="2"/>
      <c r="J112" s="2"/>
      <c r="K112" s="2"/>
      <c r="L112" s="2"/>
      <c r="M112" s="2"/>
      <c r="N112" s="2"/>
      <c r="O112" s="2"/>
      <c r="P112" s="2"/>
      <c r="Q112" s="2"/>
      <c r="R112" s="2"/>
      <c r="S112" s="2"/>
      <c r="T112" s="2"/>
      <c r="U112" s="2"/>
      <c r="V112" s="2"/>
      <c r="W112" s="2"/>
    </row>
    <row r="113">
      <c r="A113" s="2"/>
      <c r="B113" s="2"/>
      <c r="C113" s="2"/>
      <c r="D113" s="2"/>
      <c r="E113" s="2"/>
      <c r="F113" s="2"/>
      <c r="G113" s="2"/>
      <c r="H113" s="2"/>
      <c r="I113" s="2"/>
      <c r="J113" s="2"/>
      <c r="K113" s="2"/>
      <c r="L113" s="2"/>
      <c r="M113" s="2"/>
      <c r="N113" s="2"/>
      <c r="O113" s="2"/>
      <c r="P113" s="2"/>
      <c r="Q113" s="2"/>
      <c r="R113" s="2"/>
      <c r="S113" s="2"/>
      <c r="T113" s="2"/>
      <c r="U113" s="2"/>
      <c r="V113" s="2"/>
      <c r="W113" s="2"/>
    </row>
    <row r="114">
      <c r="A114" s="2"/>
      <c r="B114" s="2"/>
      <c r="C114" s="2"/>
      <c r="D114" s="2"/>
      <c r="E114" s="2"/>
      <c r="F114" s="2"/>
      <c r="G114" s="2"/>
      <c r="H114" s="2"/>
      <c r="I114" s="2"/>
      <c r="J114" s="2"/>
      <c r="K114" s="2"/>
      <c r="L114" s="2"/>
      <c r="M114" s="2"/>
      <c r="N114" s="2"/>
      <c r="O114" s="2"/>
      <c r="P114" s="2"/>
      <c r="Q114" s="2"/>
      <c r="R114" s="2"/>
      <c r="S114" s="2"/>
      <c r="T114" s="2"/>
      <c r="U114" s="2"/>
      <c r="V114" s="2"/>
      <c r="W114" s="2"/>
    </row>
    <row r="115">
      <c r="A115" s="2"/>
      <c r="B115" s="2"/>
      <c r="C115" s="2"/>
      <c r="D115" s="2"/>
      <c r="E115" s="2"/>
      <c r="F115" s="2"/>
      <c r="G115" s="2"/>
      <c r="H115" s="2"/>
      <c r="I115" s="2"/>
      <c r="J115" s="2"/>
      <c r="K115" s="2"/>
      <c r="L115" s="2"/>
      <c r="M115" s="2"/>
      <c r="N115" s="2"/>
      <c r="O115" s="2"/>
      <c r="P115" s="2"/>
      <c r="Q115" s="2"/>
      <c r="R115" s="2"/>
      <c r="S115" s="2"/>
      <c r="T115" s="2"/>
      <c r="U115" s="2"/>
      <c r="V115" s="2"/>
      <c r="W115" s="2"/>
    </row>
    <row r="116">
      <c r="A116" s="2"/>
      <c r="B116" s="2"/>
      <c r="C116" s="2"/>
      <c r="D116" s="2"/>
      <c r="E116" s="2"/>
      <c r="F116" s="2"/>
      <c r="G116" s="2"/>
      <c r="H116" s="2"/>
      <c r="I116" s="2"/>
      <c r="J116" s="2"/>
      <c r="K116" s="2"/>
      <c r="L116" s="2"/>
      <c r="M116" s="2"/>
      <c r="N116" s="2"/>
      <c r="O116" s="2"/>
      <c r="P116" s="2"/>
      <c r="Q116" s="2"/>
      <c r="R116" s="2"/>
      <c r="S116" s="2"/>
      <c r="T116" s="2"/>
      <c r="U116" s="2"/>
      <c r="V116" s="2"/>
      <c r="W116" s="2"/>
    </row>
    <row r="117">
      <c r="A117" s="2"/>
      <c r="B117" s="2"/>
      <c r="C117" s="2"/>
      <c r="D117" s="2"/>
      <c r="E117" s="2"/>
      <c r="F117" s="2"/>
      <c r="G117" s="2"/>
      <c r="H117" s="2"/>
      <c r="I117" s="2"/>
      <c r="J117" s="2"/>
      <c r="K117" s="2"/>
      <c r="L117" s="2"/>
      <c r="M117" s="2"/>
      <c r="N117" s="2"/>
      <c r="O117" s="2"/>
      <c r="P117" s="2"/>
      <c r="Q117" s="2"/>
      <c r="R117" s="2"/>
      <c r="S117" s="2"/>
      <c r="T117" s="2"/>
      <c r="U117" s="2"/>
      <c r="V117" s="2"/>
      <c r="W117" s="2"/>
    </row>
    <row r="118">
      <c r="A118" s="2"/>
      <c r="B118" s="2"/>
      <c r="C118" s="2"/>
      <c r="D118" s="2"/>
      <c r="E118" s="2"/>
      <c r="F118" s="2"/>
      <c r="G118" s="2"/>
      <c r="H118" s="2"/>
      <c r="I118" s="2"/>
      <c r="J118" s="2"/>
      <c r="K118" s="2"/>
      <c r="L118" s="2"/>
      <c r="M118" s="2"/>
      <c r="N118" s="2"/>
      <c r="O118" s="2"/>
      <c r="P118" s="2"/>
      <c r="Q118" s="2"/>
      <c r="R118" s="2"/>
      <c r="S118" s="2"/>
      <c r="T118" s="2"/>
      <c r="U118" s="2"/>
      <c r="V118" s="2"/>
      <c r="W118" s="2"/>
    </row>
    <row r="119">
      <c r="A119" s="2"/>
      <c r="B119" s="2"/>
      <c r="C119" s="2"/>
      <c r="D119" s="2"/>
      <c r="E119" s="2"/>
      <c r="F119" s="2"/>
      <c r="G119" s="2"/>
      <c r="H119" s="2"/>
      <c r="I119" s="2"/>
      <c r="J119" s="2"/>
      <c r="K119" s="2"/>
      <c r="L119" s="2"/>
      <c r="M119" s="2"/>
      <c r="N119" s="2"/>
      <c r="O119" s="2"/>
      <c r="P119" s="2"/>
      <c r="Q119" s="2"/>
      <c r="R119" s="2"/>
      <c r="S119" s="2"/>
      <c r="T119" s="2"/>
      <c r="U119" s="2"/>
      <c r="V119" s="2"/>
      <c r="W119" s="2"/>
    </row>
    <row r="120">
      <c r="A120" s="2"/>
      <c r="B120" s="2"/>
      <c r="C120" s="2"/>
      <c r="D120" s="2"/>
      <c r="E120" s="2"/>
      <c r="F120" s="2"/>
      <c r="G120" s="2"/>
      <c r="H120" s="2"/>
      <c r="I120" s="2"/>
      <c r="J120" s="2"/>
      <c r="K120" s="2"/>
      <c r="L120" s="2"/>
      <c r="M120" s="2"/>
      <c r="N120" s="2"/>
      <c r="O120" s="2"/>
      <c r="P120" s="2"/>
      <c r="Q120" s="2"/>
      <c r="R120" s="2"/>
      <c r="S120" s="2"/>
      <c r="T120" s="2"/>
      <c r="U120" s="2"/>
      <c r="V120" s="2"/>
      <c r="W120" s="2"/>
    </row>
    <row r="121">
      <c r="A121" s="2"/>
      <c r="B121" s="2"/>
      <c r="C121" s="2"/>
      <c r="D121" s="2"/>
      <c r="E121" s="2"/>
      <c r="F121" s="2"/>
      <c r="G121" s="2"/>
      <c r="H121" s="2"/>
      <c r="I121" s="2"/>
      <c r="J121" s="2"/>
      <c r="K121" s="2"/>
      <c r="L121" s="2"/>
      <c r="M121" s="2"/>
      <c r="N121" s="2"/>
      <c r="O121" s="2"/>
      <c r="P121" s="2"/>
      <c r="Q121" s="2"/>
      <c r="R121" s="2"/>
      <c r="S121" s="2"/>
      <c r="T121" s="2"/>
      <c r="U121" s="2"/>
      <c r="V121" s="2"/>
      <c r="W121" s="2"/>
    </row>
    <row r="122">
      <c r="A122" s="2"/>
      <c r="B122" s="2"/>
      <c r="C122" s="2"/>
      <c r="D122" s="2"/>
      <c r="E122" s="2"/>
      <c r="F122" s="2"/>
      <c r="G122" s="2"/>
      <c r="H122" s="2"/>
      <c r="I122" s="2"/>
      <c r="J122" s="2"/>
      <c r="K122" s="2"/>
      <c r="L122" s="2"/>
      <c r="M122" s="2"/>
      <c r="N122" s="2"/>
      <c r="O122" s="2"/>
      <c r="P122" s="2"/>
      <c r="Q122" s="2"/>
      <c r="R122" s="2"/>
      <c r="S122" s="2"/>
      <c r="T122" s="2"/>
      <c r="U122" s="2"/>
      <c r="V122" s="2"/>
      <c r="W122" s="2"/>
    </row>
    <row r="123">
      <c r="A123" s="2"/>
      <c r="B123" s="2"/>
      <c r="C123" s="2"/>
      <c r="D123" s="2"/>
      <c r="E123" s="2"/>
      <c r="F123" s="2"/>
      <c r="G123" s="2"/>
      <c r="H123" s="2"/>
      <c r="I123" s="2"/>
      <c r="J123" s="2"/>
      <c r="K123" s="2"/>
      <c r="L123" s="2"/>
      <c r="M123" s="2"/>
      <c r="N123" s="2"/>
      <c r="O123" s="2"/>
      <c r="P123" s="2"/>
      <c r="Q123" s="2"/>
      <c r="R123" s="2"/>
      <c r="S123" s="2"/>
      <c r="T123" s="2"/>
      <c r="U123" s="2"/>
      <c r="V123" s="2"/>
      <c r="W123" s="2"/>
    </row>
    <row r="124">
      <c r="A124" s="2"/>
      <c r="B124" s="2"/>
      <c r="C124" s="2"/>
      <c r="D124" s="2"/>
      <c r="E124" s="2"/>
      <c r="F124" s="2"/>
      <c r="G124" s="2"/>
      <c r="H124" s="2"/>
      <c r="I124" s="2"/>
      <c r="J124" s="2"/>
      <c r="K124" s="2"/>
      <c r="L124" s="2"/>
      <c r="M124" s="2"/>
      <c r="N124" s="2"/>
      <c r="O124" s="2"/>
      <c r="P124" s="2"/>
      <c r="Q124" s="2"/>
      <c r="R124" s="2"/>
      <c r="S124" s="2"/>
      <c r="T124" s="2"/>
      <c r="U124" s="2"/>
      <c r="V124" s="2"/>
      <c r="W124" s="2"/>
    </row>
    <row r="125">
      <c r="A125" s="2"/>
      <c r="B125" s="2"/>
      <c r="C125" s="2"/>
      <c r="D125" s="2"/>
      <c r="E125" s="2"/>
      <c r="F125" s="2"/>
      <c r="G125" s="2"/>
      <c r="H125" s="2"/>
      <c r="I125" s="2"/>
      <c r="J125" s="2"/>
      <c r="K125" s="2"/>
      <c r="L125" s="2"/>
      <c r="M125" s="2"/>
      <c r="N125" s="2"/>
      <c r="O125" s="2"/>
      <c r="P125" s="2"/>
      <c r="Q125" s="2"/>
      <c r="R125" s="2"/>
      <c r="S125" s="2"/>
      <c r="T125" s="2"/>
      <c r="U125" s="2"/>
      <c r="V125" s="2"/>
      <c r="W125" s="2"/>
    </row>
    <row r="126">
      <c r="A126" s="2"/>
      <c r="B126" s="2"/>
      <c r="C126" s="2"/>
      <c r="D126" s="2"/>
      <c r="E126" s="2"/>
      <c r="F126" s="2"/>
      <c r="G126" s="2"/>
      <c r="H126" s="2"/>
      <c r="I126" s="2"/>
      <c r="J126" s="2"/>
      <c r="K126" s="2"/>
      <c r="L126" s="2"/>
      <c r="M126" s="2"/>
      <c r="N126" s="2"/>
      <c r="O126" s="2"/>
      <c r="P126" s="2"/>
      <c r="Q126" s="2"/>
      <c r="R126" s="2"/>
      <c r="S126" s="2"/>
      <c r="T126" s="2"/>
      <c r="U126" s="2"/>
      <c r="V126" s="2"/>
      <c r="W126" s="2"/>
    </row>
    <row r="127">
      <c r="A127" s="2"/>
      <c r="B127" s="2"/>
      <c r="C127" s="2"/>
      <c r="D127" s="2"/>
      <c r="E127" s="2"/>
      <c r="F127" s="2"/>
      <c r="G127" s="2"/>
      <c r="H127" s="2"/>
      <c r="I127" s="2"/>
      <c r="J127" s="2"/>
      <c r="K127" s="2"/>
      <c r="L127" s="2"/>
      <c r="M127" s="2"/>
      <c r="N127" s="2"/>
      <c r="O127" s="2"/>
      <c r="P127" s="2"/>
      <c r="Q127" s="2"/>
      <c r="R127" s="2"/>
      <c r="S127" s="2"/>
      <c r="T127" s="2"/>
      <c r="U127" s="2"/>
      <c r="V127" s="2"/>
      <c r="W127" s="2"/>
    </row>
    <row r="128">
      <c r="A128" s="2"/>
      <c r="B128" s="2"/>
      <c r="C128" s="2"/>
      <c r="D128" s="2"/>
      <c r="E128" s="2"/>
      <c r="F128" s="2"/>
      <c r="G128" s="2"/>
      <c r="H128" s="2"/>
      <c r="I128" s="2"/>
      <c r="J128" s="2"/>
      <c r="K128" s="2"/>
      <c r="L128" s="2"/>
      <c r="M128" s="2"/>
      <c r="N128" s="2"/>
      <c r="O128" s="2"/>
      <c r="P128" s="2"/>
      <c r="Q128" s="2"/>
      <c r="R128" s="2"/>
      <c r="S128" s="2"/>
      <c r="T128" s="2"/>
      <c r="U128" s="2"/>
      <c r="V128" s="2"/>
      <c r="W128" s="2"/>
    </row>
    <row r="129">
      <c r="A129" s="2"/>
      <c r="B129" s="2"/>
      <c r="C129" s="2"/>
      <c r="D129" s="2"/>
      <c r="E129" s="2"/>
      <c r="F129" s="2"/>
      <c r="G129" s="2"/>
      <c r="H129" s="2"/>
      <c r="I129" s="2"/>
      <c r="J129" s="2"/>
      <c r="K129" s="2"/>
      <c r="L129" s="2"/>
      <c r="M129" s="2"/>
      <c r="N129" s="2"/>
      <c r="O129" s="2"/>
      <c r="P129" s="2"/>
      <c r="Q129" s="2"/>
      <c r="R129" s="2"/>
      <c r="S129" s="2"/>
      <c r="T129" s="2"/>
      <c r="U129" s="2"/>
      <c r="V129" s="2"/>
      <c r="W129" s="2"/>
    </row>
    <row r="130">
      <c r="A130" s="2"/>
      <c r="B130" s="2"/>
      <c r="C130" s="2"/>
      <c r="D130" s="2"/>
      <c r="E130" s="2"/>
      <c r="F130" s="2"/>
      <c r="G130" s="2"/>
      <c r="H130" s="2"/>
      <c r="I130" s="2"/>
      <c r="J130" s="2"/>
      <c r="K130" s="2"/>
      <c r="L130" s="2"/>
      <c r="M130" s="2"/>
      <c r="N130" s="2"/>
      <c r="O130" s="2"/>
      <c r="P130" s="2"/>
      <c r="Q130" s="2"/>
      <c r="R130" s="2"/>
      <c r="S130" s="2"/>
      <c r="T130" s="2"/>
      <c r="U130" s="2"/>
      <c r="V130" s="2"/>
      <c r="W130" s="2"/>
    </row>
    <row r="131">
      <c r="A131" s="2"/>
      <c r="B131" s="2"/>
      <c r="C131" s="2"/>
      <c r="D131" s="2"/>
      <c r="E131" s="2"/>
      <c r="F131" s="2"/>
      <c r="G131" s="2"/>
      <c r="H131" s="2"/>
      <c r="I131" s="2"/>
      <c r="J131" s="2"/>
      <c r="K131" s="2"/>
      <c r="L131" s="2"/>
      <c r="M131" s="2"/>
      <c r="N131" s="2"/>
      <c r="O131" s="2"/>
      <c r="P131" s="2"/>
      <c r="Q131" s="2"/>
      <c r="R131" s="2"/>
      <c r="S131" s="2"/>
      <c r="T131" s="2"/>
      <c r="U131" s="2"/>
      <c r="V131" s="2"/>
      <c r="W131" s="2"/>
    </row>
    <row r="132">
      <c r="A132" s="2"/>
      <c r="B132" s="2"/>
      <c r="C132" s="2"/>
      <c r="D132" s="2"/>
      <c r="E132" s="2"/>
      <c r="F132" s="2"/>
      <c r="G132" s="2"/>
      <c r="H132" s="2"/>
      <c r="I132" s="2"/>
      <c r="J132" s="2"/>
      <c r="K132" s="2"/>
      <c r="L132" s="2"/>
      <c r="M132" s="2"/>
      <c r="N132" s="2"/>
      <c r="O132" s="2"/>
      <c r="P132" s="2"/>
      <c r="Q132" s="2"/>
      <c r="R132" s="2"/>
      <c r="S132" s="2"/>
      <c r="T132" s="2"/>
      <c r="U132" s="2"/>
      <c r="V132" s="2"/>
      <c r="W132" s="2"/>
    </row>
    <row r="133">
      <c r="A133" s="2"/>
      <c r="B133" s="2"/>
      <c r="C133" s="2"/>
      <c r="D133" s="2"/>
      <c r="E133" s="2"/>
      <c r="F133" s="2"/>
      <c r="G133" s="2"/>
      <c r="H133" s="2"/>
      <c r="I133" s="2"/>
      <c r="J133" s="2"/>
      <c r="K133" s="2"/>
      <c r="L133" s="2"/>
      <c r="M133" s="2"/>
      <c r="N133" s="2"/>
      <c r="O133" s="2"/>
      <c r="P133" s="2"/>
      <c r="Q133" s="2"/>
      <c r="R133" s="2"/>
      <c r="S133" s="2"/>
      <c r="T133" s="2"/>
      <c r="U133" s="2"/>
      <c r="V133" s="2"/>
      <c r="W133" s="2"/>
    </row>
    <row r="134">
      <c r="A134" s="2"/>
      <c r="B134" s="2"/>
      <c r="C134" s="2"/>
      <c r="D134" s="2"/>
      <c r="E134" s="2"/>
      <c r="F134" s="2"/>
      <c r="G134" s="2"/>
      <c r="H134" s="2"/>
      <c r="I134" s="2"/>
      <c r="J134" s="2"/>
      <c r="K134" s="2"/>
      <c r="L134" s="2"/>
      <c r="M134" s="2"/>
      <c r="N134" s="2"/>
      <c r="O134" s="2"/>
      <c r="P134" s="2"/>
      <c r="Q134" s="2"/>
      <c r="R134" s="2"/>
      <c r="S134" s="2"/>
      <c r="T134" s="2"/>
      <c r="U134" s="2"/>
      <c r="V134" s="2"/>
      <c r="W134" s="2"/>
    </row>
    <row r="135">
      <c r="A135" s="2"/>
      <c r="B135" s="2"/>
      <c r="C135" s="2"/>
      <c r="D135" s="2"/>
      <c r="E135" s="2"/>
      <c r="F135" s="2"/>
      <c r="G135" s="2"/>
      <c r="H135" s="2"/>
      <c r="I135" s="2"/>
      <c r="J135" s="2"/>
      <c r="K135" s="2"/>
      <c r="L135" s="2"/>
      <c r="M135" s="2"/>
      <c r="N135" s="2"/>
      <c r="O135" s="2"/>
      <c r="P135" s="2"/>
      <c r="Q135" s="2"/>
      <c r="R135" s="2"/>
      <c r="S135" s="2"/>
      <c r="T135" s="2"/>
      <c r="U135" s="2"/>
      <c r="V135" s="2"/>
      <c r="W135" s="2"/>
    </row>
    <row r="136">
      <c r="A136" s="2"/>
      <c r="B136" s="2"/>
      <c r="C136" s="2"/>
      <c r="D136" s="2"/>
      <c r="E136" s="2"/>
      <c r="F136" s="2"/>
      <c r="G136" s="2"/>
      <c r="H136" s="2"/>
      <c r="I136" s="2"/>
      <c r="J136" s="2"/>
      <c r="K136" s="2"/>
      <c r="L136" s="2"/>
      <c r="M136" s="2"/>
      <c r="N136" s="2"/>
      <c r="O136" s="2"/>
      <c r="P136" s="2"/>
      <c r="Q136" s="2"/>
      <c r="R136" s="2"/>
      <c r="S136" s="2"/>
      <c r="T136" s="2"/>
      <c r="U136" s="2"/>
      <c r="V136" s="2"/>
      <c r="W136" s="2"/>
    </row>
    <row r="137">
      <c r="A137" s="2"/>
      <c r="B137" s="2"/>
      <c r="C137" s="2"/>
      <c r="D137" s="2"/>
      <c r="E137" s="2"/>
      <c r="F137" s="2"/>
      <c r="G137" s="2"/>
      <c r="H137" s="2"/>
      <c r="I137" s="2"/>
      <c r="J137" s="2"/>
      <c r="K137" s="2"/>
      <c r="L137" s="2"/>
      <c r="M137" s="2"/>
      <c r="N137" s="2"/>
      <c r="O137" s="2"/>
      <c r="P137" s="2"/>
      <c r="Q137" s="2"/>
      <c r="R137" s="2"/>
      <c r="S137" s="2"/>
      <c r="T137" s="2"/>
      <c r="U137" s="2"/>
      <c r="V137" s="2"/>
      <c r="W137" s="2"/>
    </row>
    <row r="138">
      <c r="A138" s="2"/>
      <c r="B138" s="2"/>
      <c r="C138" s="2"/>
      <c r="D138" s="2"/>
      <c r="E138" s="2"/>
      <c r="F138" s="2"/>
      <c r="G138" s="2"/>
      <c r="H138" s="2"/>
      <c r="I138" s="2"/>
      <c r="J138" s="2"/>
      <c r="K138" s="2"/>
      <c r="L138" s="2"/>
      <c r="M138" s="2"/>
      <c r="N138" s="2"/>
      <c r="O138" s="2"/>
      <c r="P138" s="2"/>
      <c r="Q138" s="2"/>
      <c r="R138" s="2"/>
      <c r="S138" s="2"/>
      <c r="T138" s="2"/>
      <c r="U138" s="2"/>
      <c r="V138" s="2"/>
      <c r="W138" s="2"/>
    </row>
    <row r="139">
      <c r="A139" s="2"/>
      <c r="B139" s="2"/>
      <c r="C139" s="2"/>
      <c r="D139" s="2"/>
      <c r="E139" s="2"/>
      <c r="F139" s="2"/>
      <c r="G139" s="2"/>
      <c r="H139" s="2"/>
      <c r="I139" s="2"/>
      <c r="J139" s="2"/>
      <c r="K139" s="2"/>
      <c r="L139" s="2"/>
      <c r="M139" s="2"/>
      <c r="N139" s="2"/>
      <c r="O139" s="2"/>
      <c r="P139" s="2"/>
      <c r="Q139" s="2"/>
      <c r="R139" s="2"/>
      <c r="S139" s="2"/>
      <c r="T139" s="2"/>
      <c r="U139" s="2"/>
      <c r="V139" s="2"/>
      <c r="W139" s="2"/>
    </row>
    <row r="140">
      <c r="A140" s="2"/>
      <c r="B140" s="2"/>
      <c r="C140" s="2"/>
      <c r="D140" s="2"/>
      <c r="E140" s="2"/>
      <c r="F140" s="2"/>
      <c r="G140" s="2"/>
      <c r="H140" s="2"/>
      <c r="I140" s="2"/>
      <c r="J140" s="2"/>
      <c r="K140" s="2"/>
      <c r="L140" s="2"/>
      <c r="M140" s="2"/>
      <c r="N140" s="2"/>
      <c r="O140" s="2"/>
      <c r="P140" s="2"/>
      <c r="Q140" s="2"/>
      <c r="R140" s="2"/>
      <c r="S140" s="2"/>
      <c r="T140" s="2"/>
      <c r="U140" s="2"/>
      <c r="V140" s="2"/>
      <c r="W140" s="2"/>
    </row>
    <row r="141">
      <c r="A141" s="2"/>
      <c r="B141" s="2"/>
      <c r="C141" s="2"/>
      <c r="D141" s="2"/>
      <c r="E141" s="2"/>
      <c r="F141" s="2"/>
      <c r="G141" s="2"/>
      <c r="H141" s="2"/>
      <c r="I141" s="2"/>
      <c r="J141" s="2"/>
      <c r="K141" s="2"/>
      <c r="L141" s="2"/>
      <c r="M141" s="2"/>
      <c r="N141" s="2"/>
      <c r="O141" s="2"/>
      <c r="P141" s="2"/>
      <c r="Q141" s="2"/>
      <c r="R141" s="2"/>
      <c r="S141" s="2"/>
      <c r="T141" s="2"/>
      <c r="U141" s="2"/>
      <c r="V141" s="2"/>
      <c r="W141" s="2"/>
    </row>
    <row r="142">
      <c r="A142" s="2"/>
      <c r="B142" s="2"/>
      <c r="C142" s="2"/>
      <c r="D142" s="2"/>
      <c r="E142" s="2"/>
      <c r="F142" s="2"/>
      <c r="G142" s="2"/>
      <c r="H142" s="2"/>
      <c r="I142" s="2"/>
      <c r="J142" s="2"/>
      <c r="K142" s="2"/>
      <c r="L142" s="2"/>
      <c r="M142" s="2"/>
      <c r="N142" s="2"/>
      <c r="O142" s="2"/>
      <c r="P142" s="2"/>
      <c r="Q142" s="2"/>
      <c r="R142" s="2"/>
      <c r="S142" s="2"/>
      <c r="T142" s="2"/>
      <c r="U142" s="2"/>
      <c r="V142" s="2"/>
      <c r="W142" s="2"/>
    </row>
    <row r="143">
      <c r="A143" s="2"/>
      <c r="B143" s="2"/>
      <c r="C143" s="2"/>
      <c r="D143" s="2"/>
      <c r="E143" s="2"/>
      <c r="F143" s="2"/>
      <c r="G143" s="2"/>
      <c r="H143" s="2"/>
      <c r="I143" s="2"/>
      <c r="J143" s="2"/>
      <c r="K143" s="2"/>
      <c r="L143" s="2"/>
      <c r="M143" s="2"/>
      <c r="N143" s="2"/>
      <c r="O143" s="2"/>
      <c r="P143" s="2"/>
      <c r="Q143" s="2"/>
      <c r="R143" s="2"/>
      <c r="S143" s="2"/>
      <c r="T143" s="2"/>
      <c r="U143" s="2"/>
      <c r="V143" s="2"/>
      <c r="W143" s="2"/>
    </row>
    <row r="144">
      <c r="A144" s="2"/>
      <c r="B144" s="2"/>
      <c r="C144" s="2"/>
      <c r="D144" s="2"/>
      <c r="E144" s="2"/>
      <c r="F144" s="2"/>
      <c r="G144" s="2"/>
      <c r="H144" s="2"/>
      <c r="I144" s="2"/>
      <c r="J144" s="2"/>
      <c r="K144" s="2"/>
      <c r="L144" s="2"/>
      <c r="M144" s="2"/>
      <c r="N144" s="2"/>
      <c r="O144" s="2"/>
      <c r="P144" s="2"/>
      <c r="Q144" s="2"/>
      <c r="R144" s="2"/>
      <c r="S144" s="2"/>
      <c r="T144" s="2"/>
      <c r="U144" s="2"/>
      <c r="V144" s="2"/>
      <c r="W144" s="2"/>
    </row>
    <row r="145">
      <c r="A145" s="2"/>
      <c r="B145" s="2"/>
      <c r="C145" s="2"/>
      <c r="D145" s="2"/>
      <c r="E145" s="2"/>
      <c r="F145" s="2"/>
      <c r="G145" s="2"/>
      <c r="H145" s="2"/>
      <c r="I145" s="2"/>
      <c r="J145" s="2"/>
      <c r="K145" s="2"/>
      <c r="L145" s="2"/>
      <c r="M145" s="2"/>
      <c r="N145" s="2"/>
      <c r="O145" s="2"/>
      <c r="P145" s="2"/>
      <c r="Q145" s="2"/>
      <c r="R145" s="2"/>
      <c r="S145" s="2"/>
      <c r="T145" s="2"/>
      <c r="U145" s="2"/>
      <c r="V145" s="2"/>
      <c r="W145" s="2"/>
    </row>
    <row r="146">
      <c r="A146" s="2"/>
      <c r="B146" s="2"/>
      <c r="C146" s="2"/>
      <c r="D146" s="2"/>
      <c r="E146" s="2"/>
      <c r="F146" s="2"/>
      <c r="G146" s="2"/>
      <c r="H146" s="2"/>
      <c r="I146" s="2"/>
      <c r="J146" s="2"/>
      <c r="K146" s="2"/>
      <c r="L146" s="2"/>
      <c r="M146" s="2"/>
      <c r="N146" s="2"/>
      <c r="O146" s="2"/>
      <c r="P146" s="2"/>
      <c r="Q146" s="2"/>
      <c r="R146" s="2"/>
      <c r="S146" s="2"/>
      <c r="T146" s="2"/>
      <c r="U146" s="2"/>
      <c r="V146" s="2"/>
      <c r="W146" s="2"/>
    </row>
    <row r="147">
      <c r="A147" s="2"/>
      <c r="B147" s="2"/>
      <c r="C147" s="2"/>
      <c r="D147" s="2"/>
      <c r="E147" s="2"/>
      <c r="F147" s="2"/>
      <c r="G147" s="2"/>
      <c r="H147" s="2"/>
      <c r="I147" s="2"/>
      <c r="J147" s="2"/>
      <c r="K147" s="2"/>
      <c r="L147" s="2"/>
      <c r="M147" s="2"/>
      <c r="N147" s="2"/>
      <c r="O147" s="2"/>
      <c r="P147" s="2"/>
      <c r="Q147" s="2"/>
      <c r="R147" s="2"/>
      <c r="S147" s="2"/>
      <c r="T147" s="2"/>
      <c r="U147" s="2"/>
      <c r="V147" s="2"/>
      <c r="W147" s="2"/>
    </row>
    <row r="148">
      <c r="A148" s="2"/>
      <c r="B148" s="2"/>
      <c r="C148" s="2"/>
      <c r="D148" s="2"/>
      <c r="E148" s="2"/>
      <c r="F148" s="2"/>
      <c r="G148" s="2"/>
      <c r="H148" s="2"/>
      <c r="I148" s="2"/>
      <c r="J148" s="2"/>
      <c r="K148" s="2"/>
      <c r="L148" s="2"/>
      <c r="M148" s="2"/>
      <c r="N148" s="2"/>
      <c r="O148" s="2"/>
      <c r="P148" s="2"/>
      <c r="Q148" s="2"/>
      <c r="R148" s="2"/>
      <c r="S148" s="2"/>
      <c r="T148" s="2"/>
      <c r="U148" s="2"/>
      <c r="V148" s="2"/>
      <c r="W148" s="2"/>
    </row>
    <row r="149">
      <c r="A149" s="2"/>
      <c r="B149" s="2"/>
      <c r="C149" s="2"/>
      <c r="D149" s="2"/>
      <c r="E149" s="2"/>
      <c r="F149" s="2"/>
      <c r="G149" s="2"/>
      <c r="H149" s="2"/>
      <c r="I149" s="2"/>
      <c r="J149" s="2"/>
      <c r="K149" s="2"/>
      <c r="L149" s="2"/>
      <c r="M149" s="2"/>
      <c r="N149" s="2"/>
      <c r="O149" s="2"/>
      <c r="P149" s="2"/>
      <c r="Q149" s="2"/>
      <c r="R149" s="2"/>
      <c r="S149" s="2"/>
      <c r="T149" s="2"/>
      <c r="U149" s="2"/>
      <c r="V149" s="2"/>
      <c r="W149" s="2"/>
    </row>
    <row r="150">
      <c r="A150" s="2"/>
      <c r="B150" s="2"/>
      <c r="C150" s="2"/>
      <c r="D150" s="2"/>
      <c r="E150" s="2"/>
      <c r="F150" s="2"/>
      <c r="G150" s="2"/>
      <c r="H150" s="2"/>
      <c r="I150" s="2"/>
      <c r="J150" s="2"/>
      <c r="K150" s="2"/>
      <c r="L150" s="2"/>
      <c r="M150" s="2"/>
      <c r="N150" s="2"/>
      <c r="O150" s="2"/>
      <c r="P150" s="2"/>
      <c r="Q150" s="2"/>
      <c r="R150" s="2"/>
      <c r="S150" s="2"/>
      <c r="T150" s="2"/>
      <c r="U150" s="2"/>
      <c r="V150" s="2"/>
      <c r="W150" s="2"/>
    </row>
    <row r="151">
      <c r="A151" s="2"/>
      <c r="B151" s="2"/>
      <c r="C151" s="2"/>
      <c r="D151" s="2"/>
      <c r="E151" s="2"/>
      <c r="F151" s="2"/>
      <c r="G151" s="2"/>
      <c r="H151" s="2"/>
      <c r="I151" s="2"/>
      <c r="J151" s="2"/>
      <c r="K151" s="2"/>
      <c r="L151" s="2"/>
      <c r="M151" s="2"/>
      <c r="N151" s="2"/>
      <c r="O151" s="2"/>
      <c r="P151" s="2"/>
      <c r="Q151" s="2"/>
      <c r="R151" s="2"/>
      <c r="S151" s="2"/>
      <c r="T151" s="2"/>
      <c r="U151" s="2"/>
      <c r="V151" s="2"/>
      <c r="W151" s="2"/>
    </row>
    <row r="152">
      <c r="A152" s="2"/>
      <c r="B152" s="2"/>
      <c r="C152" s="2"/>
      <c r="D152" s="2"/>
      <c r="E152" s="2"/>
      <c r="F152" s="2"/>
      <c r="G152" s="2"/>
      <c r="H152" s="2"/>
      <c r="I152" s="2"/>
      <c r="J152" s="2"/>
      <c r="K152" s="2"/>
      <c r="L152" s="2"/>
      <c r="M152" s="2"/>
      <c r="N152" s="2"/>
      <c r="O152" s="2"/>
      <c r="P152" s="2"/>
      <c r="Q152" s="2"/>
      <c r="R152" s="2"/>
      <c r="S152" s="2"/>
      <c r="T152" s="2"/>
      <c r="U152" s="2"/>
      <c r="V152" s="2"/>
      <c r="W152" s="2"/>
    </row>
    <row r="153">
      <c r="A153" s="2"/>
      <c r="B153" s="2"/>
      <c r="C153" s="2"/>
      <c r="D153" s="2"/>
      <c r="E153" s="2"/>
      <c r="F153" s="2"/>
      <c r="G153" s="2"/>
      <c r="H153" s="2"/>
      <c r="I153" s="2"/>
      <c r="J153" s="2"/>
      <c r="K153" s="2"/>
      <c r="L153" s="2"/>
      <c r="M153" s="2"/>
      <c r="N153" s="2"/>
      <c r="O153" s="2"/>
      <c r="P153" s="2"/>
      <c r="Q153" s="2"/>
      <c r="R153" s="2"/>
      <c r="S153" s="2"/>
      <c r="T153" s="2"/>
      <c r="U153" s="2"/>
      <c r="V153" s="2"/>
      <c r="W153" s="2"/>
    </row>
    <row r="154">
      <c r="A154" s="2"/>
      <c r="B154" s="2"/>
      <c r="C154" s="2"/>
      <c r="D154" s="2"/>
      <c r="E154" s="2"/>
      <c r="F154" s="2"/>
      <c r="G154" s="2"/>
      <c r="H154" s="2"/>
      <c r="I154" s="2"/>
      <c r="J154" s="2"/>
      <c r="K154" s="2"/>
      <c r="L154" s="2"/>
      <c r="M154" s="2"/>
      <c r="N154" s="2"/>
      <c r="O154" s="2"/>
      <c r="P154" s="2"/>
      <c r="Q154" s="2"/>
      <c r="R154" s="2"/>
      <c r="S154" s="2"/>
      <c r="T154" s="2"/>
      <c r="U154" s="2"/>
      <c r="V154" s="2"/>
      <c r="W154" s="2"/>
    </row>
    <row r="155">
      <c r="A155" s="2"/>
      <c r="B155" s="2"/>
      <c r="C155" s="2"/>
      <c r="D155" s="2"/>
      <c r="E155" s="2"/>
      <c r="F155" s="2"/>
      <c r="G155" s="2"/>
      <c r="H155" s="2"/>
      <c r="I155" s="2"/>
      <c r="J155" s="2"/>
      <c r="K155" s="2"/>
      <c r="L155" s="2"/>
      <c r="M155" s="2"/>
      <c r="N155" s="2"/>
      <c r="O155" s="2"/>
      <c r="P155" s="2"/>
      <c r="Q155" s="2"/>
      <c r="R155" s="2"/>
      <c r="S155" s="2"/>
      <c r="T155" s="2"/>
      <c r="U155" s="2"/>
      <c r="V155" s="2"/>
      <c r="W155" s="2"/>
    </row>
    <row r="156">
      <c r="A156" s="2"/>
      <c r="B156" s="2"/>
      <c r="C156" s="2"/>
      <c r="D156" s="2"/>
      <c r="E156" s="2"/>
      <c r="F156" s="2"/>
      <c r="G156" s="2"/>
      <c r="H156" s="2"/>
      <c r="I156" s="2"/>
      <c r="J156" s="2"/>
      <c r="K156" s="2"/>
      <c r="L156" s="2"/>
      <c r="M156" s="2"/>
      <c r="N156" s="2"/>
      <c r="O156" s="2"/>
      <c r="P156" s="2"/>
      <c r="Q156" s="2"/>
      <c r="R156" s="2"/>
      <c r="S156" s="2"/>
      <c r="T156" s="2"/>
      <c r="U156" s="2"/>
      <c r="V156" s="2"/>
      <c r="W156" s="2"/>
    </row>
    <row r="157">
      <c r="A157" s="2"/>
      <c r="B157" s="2"/>
      <c r="C157" s="2"/>
      <c r="D157" s="2"/>
      <c r="E157" s="2"/>
      <c r="F157" s="2"/>
      <c r="G157" s="2"/>
      <c r="H157" s="2"/>
      <c r="I157" s="2"/>
      <c r="J157" s="2"/>
      <c r="K157" s="2"/>
      <c r="L157" s="2"/>
      <c r="M157" s="2"/>
      <c r="N157" s="2"/>
      <c r="O157" s="2"/>
      <c r="P157" s="2"/>
      <c r="Q157" s="2"/>
      <c r="R157" s="2"/>
      <c r="S157" s="2"/>
      <c r="T157" s="2"/>
      <c r="U157" s="2"/>
      <c r="V157" s="2"/>
      <c r="W157" s="2"/>
    </row>
    <row r="158">
      <c r="A158" s="2"/>
      <c r="B158" s="2"/>
      <c r="C158" s="2"/>
      <c r="D158" s="2"/>
      <c r="E158" s="2"/>
      <c r="F158" s="2"/>
      <c r="G158" s="2"/>
      <c r="H158" s="2"/>
      <c r="I158" s="2"/>
      <c r="J158" s="2"/>
      <c r="K158" s="2"/>
      <c r="L158" s="2"/>
      <c r="M158" s="2"/>
      <c r="N158" s="2"/>
      <c r="O158" s="2"/>
      <c r="P158" s="2"/>
      <c r="Q158" s="2"/>
      <c r="R158" s="2"/>
      <c r="S158" s="2"/>
      <c r="T158" s="2"/>
      <c r="U158" s="2"/>
      <c r="V158" s="2"/>
      <c r="W158" s="2"/>
    </row>
    <row r="159">
      <c r="A159" s="2"/>
      <c r="B159" s="2"/>
      <c r="C159" s="2"/>
      <c r="D159" s="2"/>
      <c r="E159" s="2"/>
      <c r="F159" s="2"/>
      <c r="G159" s="2"/>
      <c r="H159" s="2"/>
      <c r="I159" s="2"/>
      <c r="J159" s="2"/>
      <c r="K159" s="2"/>
      <c r="L159" s="2"/>
      <c r="M159" s="2"/>
      <c r="N159" s="2"/>
      <c r="O159" s="2"/>
      <c r="P159" s="2"/>
      <c r="Q159" s="2"/>
      <c r="R159" s="2"/>
      <c r="S159" s="2"/>
      <c r="T159" s="2"/>
      <c r="U159" s="2"/>
      <c r="V159" s="2"/>
      <c r="W159" s="2"/>
    </row>
    <row r="160">
      <c r="A160" s="2"/>
      <c r="B160" s="2"/>
      <c r="C160" s="2"/>
      <c r="D160" s="2"/>
      <c r="E160" s="2"/>
      <c r="F160" s="2"/>
      <c r="G160" s="2"/>
      <c r="H160" s="2"/>
      <c r="I160" s="2"/>
      <c r="J160" s="2"/>
      <c r="K160" s="2"/>
      <c r="L160" s="2"/>
      <c r="M160" s="2"/>
      <c r="N160" s="2"/>
      <c r="O160" s="2"/>
      <c r="P160" s="2"/>
      <c r="Q160" s="2"/>
      <c r="R160" s="2"/>
      <c r="S160" s="2"/>
      <c r="T160" s="2"/>
      <c r="U160" s="2"/>
      <c r="V160" s="2"/>
      <c r="W160" s="2"/>
    </row>
    <row r="161">
      <c r="A161" s="2"/>
      <c r="B161" s="2"/>
      <c r="C161" s="2"/>
      <c r="D161" s="2"/>
      <c r="E161" s="2"/>
      <c r="F161" s="2"/>
      <c r="G161" s="2"/>
      <c r="H161" s="2"/>
      <c r="I161" s="2"/>
      <c r="J161" s="2"/>
      <c r="K161" s="2"/>
      <c r="L161" s="2"/>
      <c r="M161" s="2"/>
      <c r="N161" s="2"/>
      <c r="O161" s="2"/>
      <c r="P161" s="2"/>
      <c r="Q161" s="2"/>
      <c r="R161" s="2"/>
      <c r="S161" s="2"/>
      <c r="T161" s="2"/>
      <c r="U161" s="2"/>
      <c r="V161" s="2"/>
      <c r="W161" s="2"/>
    </row>
    <row r="162">
      <c r="A162" s="2"/>
      <c r="B162" s="2"/>
      <c r="C162" s="2"/>
      <c r="D162" s="2"/>
      <c r="E162" s="2"/>
      <c r="F162" s="2"/>
      <c r="G162" s="2"/>
      <c r="H162" s="2"/>
      <c r="I162" s="2"/>
      <c r="J162" s="2"/>
      <c r="K162" s="2"/>
      <c r="L162" s="2"/>
      <c r="M162" s="2"/>
      <c r="N162" s="2"/>
      <c r="O162" s="2"/>
      <c r="P162" s="2"/>
      <c r="Q162" s="2"/>
      <c r="R162" s="2"/>
      <c r="S162" s="2"/>
      <c r="T162" s="2"/>
      <c r="U162" s="2"/>
      <c r="V162" s="2"/>
      <c r="W162" s="2"/>
    </row>
    <row r="163">
      <c r="A163" s="2"/>
      <c r="B163" s="2"/>
      <c r="C163" s="2"/>
      <c r="D163" s="2"/>
      <c r="E163" s="2"/>
      <c r="F163" s="2"/>
      <c r="G163" s="2"/>
      <c r="H163" s="2"/>
      <c r="I163" s="2"/>
      <c r="J163" s="2"/>
      <c r="K163" s="2"/>
      <c r="L163" s="2"/>
      <c r="M163" s="2"/>
      <c r="N163" s="2"/>
      <c r="O163" s="2"/>
      <c r="P163" s="2"/>
      <c r="Q163" s="2"/>
      <c r="R163" s="2"/>
      <c r="S163" s="2"/>
      <c r="T163" s="2"/>
      <c r="U163" s="2"/>
      <c r="V163" s="2"/>
      <c r="W163" s="2"/>
    </row>
    <row r="164">
      <c r="A164" s="2"/>
      <c r="B164" s="2"/>
      <c r="C164" s="2"/>
      <c r="D164" s="2"/>
      <c r="E164" s="2"/>
      <c r="F164" s="2"/>
      <c r="G164" s="2"/>
      <c r="H164" s="2"/>
      <c r="I164" s="2"/>
      <c r="J164" s="2"/>
      <c r="K164" s="2"/>
      <c r="L164" s="2"/>
      <c r="M164" s="2"/>
      <c r="N164" s="2"/>
      <c r="O164" s="2"/>
      <c r="P164" s="2"/>
      <c r="Q164" s="2"/>
      <c r="R164" s="2"/>
      <c r="S164" s="2"/>
      <c r="T164" s="2"/>
      <c r="U164" s="2"/>
      <c r="V164" s="2"/>
      <c r="W164" s="2"/>
    </row>
    <row r="165">
      <c r="A165" s="2"/>
      <c r="B165" s="2"/>
      <c r="C165" s="2"/>
      <c r="D165" s="2"/>
      <c r="E165" s="2"/>
      <c r="F165" s="2"/>
      <c r="G165" s="2"/>
      <c r="H165" s="2"/>
      <c r="I165" s="2"/>
      <c r="J165" s="2"/>
      <c r="K165" s="2"/>
      <c r="L165" s="2"/>
      <c r="M165" s="2"/>
      <c r="N165" s="2"/>
      <c r="O165" s="2"/>
      <c r="P165" s="2"/>
      <c r="Q165" s="2"/>
      <c r="R165" s="2"/>
      <c r="S165" s="2"/>
      <c r="T165" s="2"/>
      <c r="U165" s="2"/>
      <c r="V165" s="2"/>
      <c r="W165" s="2"/>
    </row>
    <row r="166">
      <c r="A166" s="2"/>
      <c r="B166" s="2"/>
      <c r="C166" s="2"/>
      <c r="D166" s="2"/>
      <c r="E166" s="2"/>
      <c r="F166" s="2"/>
      <c r="G166" s="2"/>
      <c r="H166" s="2"/>
      <c r="I166" s="2"/>
      <c r="J166" s="2"/>
      <c r="K166" s="2"/>
      <c r="L166" s="2"/>
      <c r="M166" s="2"/>
      <c r="N166" s="2"/>
      <c r="O166" s="2"/>
      <c r="P166" s="2"/>
      <c r="Q166" s="2"/>
      <c r="R166" s="2"/>
      <c r="S166" s="2"/>
      <c r="T166" s="2"/>
      <c r="U166" s="2"/>
      <c r="V166" s="2"/>
      <c r="W166" s="2"/>
    </row>
    <row r="167">
      <c r="A167" s="2"/>
      <c r="B167" s="2"/>
      <c r="C167" s="2"/>
      <c r="D167" s="2"/>
      <c r="E167" s="2"/>
      <c r="F167" s="2"/>
      <c r="G167" s="2"/>
      <c r="H167" s="2"/>
      <c r="I167" s="2"/>
      <c r="J167" s="2"/>
      <c r="K167" s="2"/>
      <c r="L167" s="2"/>
      <c r="M167" s="2"/>
      <c r="N167" s="2"/>
      <c r="O167" s="2"/>
      <c r="P167" s="2"/>
      <c r="Q167" s="2"/>
      <c r="R167" s="2"/>
      <c r="S167" s="2"/>
      <c r="T167" s="2"/>
      <c r="U167" s="2"/>
      <c r="V167" s="2"/>
      <c r="W167" s="2"/>
    </row>
    <row r="168">
      <c r="A168" s="2"/>
      <c r="B168" s="2"/>
      <c r="C168" s="2"/>
      <c r="D168" s="2"/>
      <c r="E168" s="2"/>
      <c r="F168" s="2"/>
      <c r="G168" s="2"/>
      <c r="H168" s="2"/>
      <c r="I168" s="2"/>
      <c r="J168" s="2"/>
      <c r="K168" s="2"/>
      <c r="L168" s="2"/>
      <c r="M168" s="2"/>
      <c r="N168" s="2"/>
      <c r="O168" s="2"/>
      <c r="P168" s="2"/>
      <c r="Q168" s="2"/>
      <c r="R168" s="2"/>
      <c r="S168" s="2"/>
      <c r="T168" s="2"/>
      <c r="U168" s="2"/>
      <c r="V168" s="2"/>
      <c r="W168" s="2"/>
    </row>
    <row r="169">
      <c r="A169" s="2"/>
      <c r="B169" s="2"/>
      <c r="C169" s="2"/>
      <c r="D169" s="2"/>
      <c r="E169" s="2"/>
      <c r="F169" s="2"/>
      <c r="G169" s="2"/>
      <c r="H169" s="2"/>
      <c r="I169" s="2"/>
      <c r="J169" s="2"/>
      <c r="K169" s="2"/>
      <c r="L169" s="2"/>
      <c r="M169" s="2"/>
      <c r="N169" s="2"/>
      <c r="O169" s="2"/>
      <c r="P169" s="2"/>
      <c r="Q169" s="2"/>
      <c r="R169" s="2"/>
      <c r="S169" s="2"/>
      <c r="T169" s="2"/>
      <c r="U169" s="2"/>
      <c r="V169" s="2"/>
      <c r="W169" s="2"/>
    </row>
    <row r="170">
      <c r="A170" s="2"/>
      <c r="B170" s="2"/>
      <c r="C170" s="2"/>
      <c r="D170" s="2"/>
      <c r="E170" s="2"/>
      <c r="F170" s="2"/>
      <c r="G170" s="2"/>
      <c r="H170" s="2"/>
      <c r="I170" s="2"/>
      <c r="J170" s="2"/>
      <c r="K170" s="2"/>
      <c r="L170" s="2"/>
      <c r="M170" s="2"/>
      <c r="N170" s="2"/>
      <c r="O170" s="2"/>
      <c r="P170" s="2"/>
      <c r="Q170" s="2"/>
      <c r="R170" s="2"/>
      <c r="S170" s="2"/>
      <c r="T170" s="2"/>
      <c r="U170" s="2"/>
      <c r="V170" s="2"/>
      <c r="W170" s="2"/>
    </row>
    <row r="171">
      <c r="A171" s="2"/>
      <c r="B171" s="2"/>
      <c r="C171" s="2"/>
      <c r="D171" s="2"/>
      <c r="E171" s="2"/>
      <c r="F171" s="2"/>
      <c r="G171" s="2"/>
      <c r="H171" s="2"/>
      <c r="I171" s="2"/>
      <c r="J171" s="2"/>
      <c r="K171" s="2"/>
      <c r="L171" s="2"/>
      <c r="M171" s="2"/>
      <c r="N171" s="2"/>
      <c r="O171" s="2"/>
      <c r="P171" s="2"/>
      <c r="Q171" s="2"/>
      <c r="R171" s="2"/>
      <c r="S171" s="2"/>
      <c r="T171" s="2"/>
      <c r="U171" s="2"/>
      <c r="V171" s="2"/>
      <c r="W171" s="2"/>
    </row>
    <row r="172">
      <c r="A172" s="2"/>
      <c r="B172" s="2"/>
      <c r="C172" s="2"/>
      <c r="D172" s="2"/>
      <c r="E172" s="2"/>
      <c r="F172" s="2"/>
      <c r="G172" s="2"/>
      <c r="H172" s="2"/>
      <c r="I172" s="2"/>
      <c r="J172" s="2"/>
      <c r="K172" s="2"/>
      <c r="L172" s="2"/>
      <c r="M172" s="2"/>
      <c r="N172" s="2"/>
      <c r="O172" s="2"/>
      <c r="P172" s="2"/>
      <c r="Q172" s="2"/>
      <c r="R172" s="2"/>
      <c r="S172" s="2"/>
      <c r="T172" s="2"/>
      <c r="U172" s="2"/>
      <c r="V172" s="2"/>
      <c r="W172" s="2"/>
    </row>
    <row r="173">
      <c r="A173" s="2"/>
      <c r="B173" s="2"/>
      <c r="C173" s="2"/>
      <c r="D173" s="2"/>
      <c r="E173" s="2"/>
      <c r="F173" s="2"/>
      <c r="G173" s="2"/>
      <c r="H173" s="2"/>
      <c r="I173" s="2"/>
      <c r="J173" s="2"/>
      <c r="K173" s="2"/>
      <c r="L173" s="2"/>
      <c r="M173" s="2"/>
      <c r="N173" s="2"/>
      <c r="O173" s="2"/>
      <c r="P173" s="2"/>
      <c r="Q173" s="2"/>
      <c r="R173" s="2"/>
      <c r="S173" s="2"/>
      <c r="T173" s="2"/>
      <c r="U173" s="2"/>
      <c r="V173" s="2"/>
      <c r="W173" s="2"/>
    </row>
    <row r="174">
      <c r="A174" s="2"/>
      <c r="B174" s="2"/>
      <c r="C174" s="2"/>
      <c r="D174" s="2"/>
      <c r="E174" s="2"/>
      <c r="F174" s="2"/>
      <c r="G174" s="2"/>
      <c r="H174" s="2"/>
      <c r="I174" s="2"/>
      <c r="J174" s="2"/>
      <c r="K174" s="2"/>
      <c r="L174" s="2"/>
      <c r="M174" s="2"/>
      <c r="N174" s="2"/>
      <c r="O174" s="2"/>
      <c r="P174" s="2"/>
      <c r="Q174" s="2"/>
      <c r="R174" s="2"/>
      <c r="S174" s="2"/>
      <c r="T174" s="2"/>
      <c r="U174" s="2"/>
      <c r="V174" s="2"/>
      <c r="W174" s="2"/>
    </row>
    <row r="175">
      <c r="A175" s="2"/>
      <c r="B175" s="2"/>
      <c r="C175" s="2"/>
      <c r="D175" s="2"/>
      <c r="E175" s="2"/>
      <c r="F175" s="2"/>
      <c r="G175" s="2"/>
      <c r="H175" s="2"/>
      <c r="I175" s="2"/>
      <c r="J175" s="2"/>
      <c r="K175" s="2"/>
      <c r="L175" s="2"/>
      <c r="M175" s="2"/>
      <c r="N175" s="2"/>
      <c r="O175" s="2"/>
      <c r="P175" s="2"/>
      <c r="Q175" s="2"/>
      <c r="R175" s="2"/>
      <c r="S175" s="2"/>
      <c r="T175" s="2"/>
      <c r="U175" s="2"/>
      <c r="V175" s="2"/>
      <c r="W175" s="2"/>
    </row>
    <row r="176">
      <c r="A176" s="2"/>
      <c r="B176" s="2"/>
      <c r="C176" s="2"/>
      <c r="D176" s="2"/>
      <c r="E176" s="2"/>
      <c r="F176" s="2"/>
      <c r="G176" s="2"/>
      <c r="H176" s="2"/>
      <c r="I176" s="2"/>
      <c r="J176" s="2"/>
      <c r="K176" s="2"/>
      <c r="L176" s="2"/>
      <c r="M176" s="2"/>
      <c r="N176" s="2"/>
      <c r="O176" s="2"/>
      <c r="P176" s="2"/>
      <c r="Q176" s="2"/>
      <c r="R176" s="2"/>
      <c r="S176" s="2"/>
      <c r="T176" s="2"/>
      <c r="U176" s="2"/>
      <c r="V176" s="2"/>
      <c r="W176" s="2"/>
    </row>
    <row r="177">
      <c r="A177" s="2"/>
      <c r="B177" s="2"/>
      <c r="C177" s="2"/>
      <c r="D177" s="2"/>
      <c r="E177" s="2"/>
      <c r="F177" s="2"/>
      <c r="G177" s="2"/>
      <c r="H177" s="2"/>
      <c r="I177" s="2"/>
      <c r="J177" s="2"/>
      <c r="K177" s="2"/>
      <c r="L177" s="2"/>
      <c r="M177" s="2"/>
      <c r="N177" s="2"/>
      <c r="O177" s="2"/>
      <c r="P177" s="2"/>
      <c r="Q177" s="2"/>
      <c r="R177" s="2"/>
      <c r="S177" s="2"/>
      <c r="T177" s="2"/>
      <c r="U177" s="2"/>
      <c r="V177" s="2"/>
      <c r="W177" s="2"/>
    </row>
    <row r="178">
      <c r="A178" s="2"/>
      <c r="B178" s="2"/>
      <c r="C178" s="2"/>
      <c r="D178" s="2"/>
      <c r="E178" s="2"/>
      <c r="F178" s="2"/>
      <c r="G178" s="2"/>
      <c r="H178" s="2"/>
      <c r="I178" s="2"/>
      <c r="J178" s="2"/>
      <c r="K178" s="2"/>
      <c r="L178" s="2"/>
      <c r="M178" s="2"/>
      <c r="N178" s="2"/>
      <c r="O178" s="2"/>
      <c r="P178" s="2"/>
      <c r="Q178" s="2"/>
      <c r="R178" s="2"/>
      <c r="S178" s="2"/>
      <c r="T178" s="2"/>
      <c r="U178" s="2"/>
      <c r="V178" s="2"/>
      <c r="W178" s="2"/>
    </row>
    <row r="179">
      <c r="A179" s="2"/>
      <c r="B179" s="2"/>
      <c r="C179" s="2"/>
      <c r="D179" s="2"/>
      <c r="E179" s="2"/>
      <c r="F179" s="2"/>
      <c r="G179" s="2"/>
      <c r="H179" s="2"/>
      <c r="I179" s="2"/>
      <c r="J179" s="2"/>
      <c r="K179" s="2"/>
      <c r="L179" s="2"/>
      <c r="M179" s="2"/>
      <c r="N179" s="2"/>
      <c r="O179" s="2"/>
      <c r="P179" s="2"/>
      <c r="Q179" s="2"/>
      <c r="R179" s="2"/>
      <c r="S179" s="2"/>
      <c r="T179" s="2"/>
      <c r="U179" s="2"/>
      <c r="V179" s="2"/>
      <c r="W179" s="2"/>
    </row>
    <row r="180">
      <c r="A180" s="2"/>
      <c r="B180" s="2"/>
      <c r="C180" s="2"/>
      <c r="D180" s="2"/>
      <c r="E180" s="2"/>
      <c r="F180" s="2"/>
      <c r="G180" s="2"/>
      <c r="H180" s="2"/>
      <c r="I180" s="2"/>
      <c r="J180" s="2"/>
      <c r="K180" s="2"/>
      <c r="L180" s="2"/>
      <c r="M180" s="2"/>
      <c r="N180" s="2"/>
      <c r="O180" s="2"/>
      <c r="P180" s="2"/>
      <c r="Q180" s="2"/>
      <c r="R180" s="2"/>
      <c r="S180" s="2"/>
      <c r="T180" s="2"/>
      <c r="U180" s="2"/>
      <c r="V180" s="2"/>
      <c r="W180" s="2"/>
    </row>
    <row r="181">
      <c r="A181" s="2"/>
      <c r="B181" s="2"/>
      <c r="C181" s="2"/>
      <c r="D181" s="2"/>
      <c r="E181" s="2"/>
      <c r="F181" s="2"/>
      <c r="G181" s="2"/>
      <c r="H181" s="2"/>
      <c r="I181" s="2"/>
      <c r="J181" s="2"/>
      <c r="K181" s="2"/>
      <c r="L181" s="2"/>
      <c r="M181" s="2"/>
      <c r="N181" s="2"/>
      <c r="O181" s="2"/>
      <c r="P181" s="2"/>
      <c r="Q181" s="2"/>
      <c r="R181" s="2"/>
      <c r="S181" s="2"/>
      <c r="T181" s="2"/>
      <c r="U181" s="2"/>
      <c r="V181" s="2"/>
      <c r="W181" s="2"/>
    </row>
    <row r="182">
      <c r="A182" s="2"/>
      <c r="B182" s="2"/>
      <c r="C182" s="2"/>
      <c r="D182" s="2"/>
      <c r="E182" s="2"/>
      <c r="F182" s="2"/>
      <c r="G182" s="2"/>
      <c r="H182" s="2"/>
      <c r="I182" s="2"/>
      <c r="J182" s="2"/>
      <c r="K182" s="2"/>
      <c r="L182" s="2"/>
      <c r="M182" s="2"/>
      <c r="N182" s="2"/>
      <c r="O182" s="2"/>
      <c r="P182" s="2"/>
      <c r="Q182" s="2"/>
      <c r="R182" s="2"/>
      <c r="S182" s="2"/>
      <c r="T182" s="2"/>
      <c r="U182" s="2"/>
      <c r="V182" s="2"/>
      <c r="W182" s="2"/>
    </row>
    <row r="183">
      <c r="A183" s="2"/>
      <c r="B183" s="2"/>
      <c r="C183" s="2"/>
      <c r="D183" s="2"/>
      <c r="E183" s="2"/>
      <c r="F183" s="2"/>
      <c r="G183" s="2"/>
      <c r="H183" s="2"/>
      <c r="I183" s="2"/>
      <c r="J183" s="2"/>
      <c r="K183" s="2"/>
      <c r="L183" s="2"/>
      <c r="M183" s="2"/>
      <c r="N183" s="2"/>
      <c r="O183" s="2"/>
      <c r="P183" s="2"/>
      <c r="Q183" s="2"/>
      <c r="R183" s="2"/>
      <c r="S183" s="2"/>
      <c r="T183" s="2"/>
      <c r="U183" s="2"/>
      <c r="V183" s="2"/>
      <c r="W183" s="2"/>
    </row>
    <row r="184">
      <c r="A184" s="2"/>
      <c r="B184" s="2"/>
      <c r="C184" s="2"/>
      <c r="D184" s="2"/>
      <c r="E184" s="2"/>
      <c r="F184" s="2"/>
      <c r="G184" s="2"/>
      <c r="H184" s="2"/>
      <c r="I184" s="2"/>
      <c r="J184" s="2"/>
      <c r="K184" s="2"/>
      <c r="L184" s="2"/>
      <c r="M184" s="2"/>
      <c r="N184" s="2"/>
      <c r="O184" s="2"/>
      <c r="P184" s="2"/>
      <c r="Q184" s="2"/>
      <c r="R184" s="2"/>
      <c r="S184" s="2"/>
      <c r="T184" s="2"/>
      <c r="U184" s="2"/>
      <c r="V184" s="2"/>
      <c r="W184" s="2"/>
    </row>
    <row r="185">
      <c r="A185" s="2"/>
      <c r="B185" s="2"/>
      <c r="C185" s="2"/>
      <c r="D185" s="2"/>
      <c r="E185" s="2"/>
      <c r="F185" s="2"/>
      <c r="G185" s="2"/>
      <c r="H185" s="2"/>
      <c r="I185" s="2"/>
      <c r="J185" s="2"/>
      <c r="K185" s="2"/>
      <c r="L185" s="2"/>
      <c r="M185" s="2"/>
      <c r="N185" s="2"/>
      <c r="O185" s="2"/>
      <c r="P185" s="2"/>
      <c r="Q185" s="2"/>
      <c r="R185" s="2"/>
      <c r="S185" s="2"/>
      <c r="T185" s="2"/>
      <c r="U185" s="2"/>
      <c r="V185" s="2"/>
      <c r="W185" s="2"/>
    </row>
    <row r="186">
      <c r="A186" s="2"/>
      <c r="B186" s="2"/>
      <c r="C186" s="2"/>
      <c r="D186" s="2"/>
      <c r="E186" s="2"/>
      <c r="F186" s="2"/>
      <c r="G186" s="2"/>
      <c r="H186" s="2"/>
      <c r="I186" s="2"/>
      <c r="J186" s="2"/>
      <c r="K186" s="2"/>
      <c r="L186" s="2"/>
      <c r="M186" s="2"/>
      <c r="N186" s="2"/>
      <c r="O186" s="2"/>
      <c r="P186" s="2"/>
      <c r="Q186" s="2"/>
      <c r="R186" s="2"/>
      <c r="S186" s="2"/>
      <c r="T186" s="2"/>
      <c r="U186" s="2"/>
      <c r="V186" s="2"/>
      <c r="W186" s="2"/>
    </row>
    <row r="187">
      <c r="A187" s="2"/>
      <c r="B187" s="2"/>
      <c r="C187" s="2"/>
      <c r="D187" s="2"/>
      <c r="E187" s="2"/>
      <c r="F187" s="2"/>
      <c r="G187" s="2"/>
      <c r="H187" s="2"/>
      <c r="I187" s="2"/>
      <c r="J187" s="2"/>
      <c r="K187" s="2"/>
      <c r="L187" s="2"/>
      <c r="M187" s="2"/>
      <c r="N187" s="2"/>
      <c r="O187" s="2"/>
      <c r="P187" s="2"/>
      <c r="Q187" s="2"/>
      <c r="R187" s="2"/>
      <c r="S187" s="2"/>
      <c r="T187" s="2"/>
      <c r="U187" s="2"/>
      <c r="V187" s="2"/>
      <c r="W187" s="2"/>
    </row>
    <row r="188">
      <c r="A188" s="2"/>
      <c r="B188" s="2"/>
      <c r="C188" s="2"/>
      <c r="D188" s="2"/>
      <c r="E188" s="2"/>
      <c r="F188" s="2"/>
      <c r="G188" s="2"/>
      <c r="H188" s="2"/>
      <c r="I188" s="2"/>
      <c r="J188" s="2"/>
      <c r="K188" s="2"/>
      <c r="L188" s="2"/>
      <c r="M188" s="2"/>
      <c r="N188" s="2"/>
      <c r="O188" s="2"/>
      <c r="P188" s="2"/>
      <c r="Q188" s="2"/>
      <c r="R188" s="2"/>
      <c r="S188" s="2"/>
      <c r="T188" s="2"/>
      <c r="U188" s="2"/>
      <c r="V188" s="2"/>
      <c r="W188" s="2"/>
    </row>
    <row r="189">
      <c r="A189" s="2"/>
      <c r="B189" s="2"/>
      <c r="C189" s="2"/>
      <c r="D189" s="2"/>
      <c r="E189" s="2"/>
      <c r="F189" s="2"/>
      <c r="G189" s="2"/>
      <c r="H189" s="2"/>
      <c r="I189" s="2"/>
      <c r="J189" s="2"/>
      <c r="K189" s="2"/>
      <c r="L189" s="2"/>
      <c r="M189" s="2"/>
      <c r="N189" s="2"/>
      <c r="O189" s="2"/>
      <c r="P189" s="2"/>
      <c r="Q189" s="2"/>
      <c r="R189" s="2"/>
      <c r="S189" s="2"/>
      <c r="T189" s="2"/>
      <c r="U189" s="2"/>
      <c r="V189" s="2"/>
      <c r="W189" s="2"/>
    </row>
    <row r="190">
      <c r="A190" s="2"/>
      <c r="B190" s="2"/>
      <c r="C190" s="2"/>
      <c r="D190" s="2"/>
      <c r="E190" s="2"/>
      <c r="F190" s="2"/>
      <c r="G190" s="2"/>
      <c r="H190" s="2"/>
      <c r="I190" s="2"/>
      <c r="J190" s="2"/>
      <c r="K190" s="2"/>
      <c r="L190" s="2"/>
      <c r="M190" s="2"/>
      <c r="N190" s="2"/>
      <c r="O190" s="2"/>
      <c r="P190" s="2"/>
      <c r="Q190" s="2"/>
      <c r="R190" s="2"/>
      <c r="S190" s="2"/>
      <c r="T190" s="2"/>
      <c r="U190" s="2"/>
      <c r="V190" s="2"/>
      <c r="W190" s="2"/>
    </row>
    <row r="191">
      <c r="A191" s="2"/>
      <c r="B191" s="2"/>
      <c r="C191" s="2"/>
      <c r="D191" s="2"/>
      <c r="E191" s="2"/>
      <c r="F191" s="2"/>
      <c r="G191" s="2"/>
      <c r="H191" s="2"/>
      <c r="I191" s="2"/>
      <c r="J191" s="2"/>
      <c r="K191" s="2"/>
      <c r="L191" s="2"/>
      <c r="M191" s="2"/>
      <c r="N191" s="2"/>
      <c r="O191" s="2"/>
      <c r="P191" s="2"/>
      <c r="Q191" s="2"/>
      <c r="R191" s="2"/>
      <c r="S191" s="2"/>
      <c r="T191" s="2"/>
      <c r="U191" s="2"/>
      <c r="V191" s="2"/>
      <c r="W191" s="2"/>
    </row>
    <row r="192">
      <c r="A192" s="2"/>
      <c r="B192" s="2"/>
      <c r="C192" s="2"/>
      <c r="D192" s="2"/>
      <c r="E192" s="2"/>
      <c r="F192" s="2"/>
      <c r="G192" s="2"/>
      <c r="H192" s="2"/>
      <c r="I192" s="2"/>
      <c r="J192" s="2"/>
      <c r="K192" s="2"/>
      <c r="L192" s="2"/>
      <c r="M192" s="2"/>
      <c r="N192" s="2"/>
      <c r="O192" s="2"/>
      <c r="P192" s="2"/>
      <c r="Q192" s="2"/>
      <c r="R192" s="2"/>
      <c r="S192" s="2"/>
      <c r="T192" s="2"/>
      <c r="U192" s="2"/>
      <c r="V192" s="2"/>
      <c r="W192" s="2"/>
    </row>
    <row r="193">
      <c r="A193" s="2"/>
      <c r="B193" s="2"/>
      <c r="C193" s="2"/>
      <c r="D193" s="2"/>
      <c r="E193" s="2"/>
      <c r="F193" s="2"/>
      <c r="G193" s="2"/>
      <c r="H193" s="2"/>
      <c r="I193" s="2"/>
      <c r="J193" s="2"/>
      <c r="K193" s="2"/>
      <c r="L193" s="2"/>
      <c r="M193" s="2"/>
      <c r="N193" s="2"/>
      <c r="O193" s="2"/>
      <c r="P193" s="2"/>
      <c r="Q193" s="2"/>
      <c r="R193" s="2"/>
      <c r="S193" s="2"/>
      <c r="T193" s="2"/>
      <c r="U193" s="2"/>
      <c r="V193" s="2"/>
      <c r="W193" s="2"/>
    </row>
    <row r="194">
      <c r="A194" s="2"/>
      <c r="B194" s="2"/>
      <c r="C194" s="2"/>
      <c r="D194" s="2"/>
      <c r="E194" s="2"/>
      <c r="F194" s="2"/>
      <c r="G194" s="2"/>
      <c r="H194" s="2"/>
      <c r="I194" s="2"/>
      <c r="J194" s="2"/>
      <c r="K194" s="2"/>
      <c r="L194" s="2"/>
      <c r="M194" s="2"/>
      <c r="N194" s="2"/>
      <c r="O194" s="2"/>
      <c r="P194" s="2"/>
      <c r="Q194" s="2"/>
      <c r="R194" s="2"/>
      <c r="S194" s="2"/>
      <c r="T194" s="2"/>
      <c r="U194" s="2"/>
      <c r="V194" s="2"/>
      <c r="W194" s="2"/>
    </row>
    <row r="195">
      <c r="A195" s="2"/>
      <c r="B195" s="2"/>
      <c r="C195" s="2"/>
      <c r="D195" s="2"/>
      <c r="E195" s="2"/>
      <c r="F195" s="2"/>
      <c r="G195" s="2"/>
      <c r="H195" s="2"/>
      <c r="I195" s="2"/>
      <c r="J195" s="2"/>
      <c r="K195" s="2"/>
      <c r="L195" s="2"/>
      <c r="M195" s="2"/>
      <c r="N195" s="2"/>
      <c r="O195" s="2"/>
      <c r="P195" s="2"/>
      <c r="Q195" s="2"/>
      <c r="R195" s="2"/>
      <c r="S195" s="2"/>
      <c r="T195" s="2"/>
      <c r="U195" s="2"/>
      <c r="V195" s="2"/>
      <c r="W195" s="2"/>
    </row>
    <row r="196">
      <c r="A196" s="2"/>
      <c r="B196" s="2"/>
      <c r="C196" s="2"/>
      <c r="D196" s="2"/>
      <c r="E196" s="2"/>
      <c r="F196" s="2"/>
      <c r="G196" s="2"/>
      <c r="H196" s="2"/>
      <c r="I196" s="2"/>
      <c r="J196" s="2"/>
      <c r="K196" s="2"/>
      <c r="L196" s="2"/>
      <c r="M196" s="2"/>
      <c r="N196" s="2"/>
      <c r="O196" s="2"/>
      <c r="P196" s="2"/>
      <c r="Q196" s="2"/>
      <c r="R196" s="2"/>
      <c r="S196" s="2"/>
      <c r="T196" s="2"/>
      <c r="U196" s="2"/>
      <c r="V196" s="2"/>
      <c r="W196" s="2"/>
    </row>
    <row r="197">
      <c r="A197" s="2"/>
      <c r="B197" s="2"/>
      <c r="C197" s="2"/>
      <c r="D197" s="2"/>
      <c r="E197" s="2"/>
      <c r="F197" s="2"/>
      <c r="G197" s="2"/>
      <c r="H197" s="2"/>
      <c r="I197" s="2"/>
      <c r="J197" s="2"/>
      <c r="K197" s="2"/>
      <c r="L197" s="2"/>
      <c r="M197" s="2"/>
      <c r="N197" s="2"/>
      <c r="O197" s="2"/>
      <c r="P197" s="2"/>
      <c r="Q197" s="2"/>
      <c r="R197" s="2"/>
      <c r="S197" s="2"/>
      <c r="T197" s="2"/>
      <c r="U197" s="2"/>
      <c r="V197" s="2"/>
      <c r="W197" s="2"/>
    </row>
    <row r="198">
      <c r="A198" s="2"/>
      <c r="B198" s="2"/>
      <c r="C198" s="2"/>
      <c r="D198" s="2"/>
      <c r="E198" s="2"/>
      <c r="F198" s="2"/>
      <c r="G198" s="2"/>
      <c r="H198" s="2"/>
      <c r="I198" s="2"/>
      <c r="J198" s="2"/>
      <c r="K198" s="2"/>
      <c r="L198" s="2"/>
      <c r="M198" s="2"/>
      <c r="N198" s="2"/>
      <c r="O198" s="2"/>
      <c r="P198" s="2"/>
      <c r="Q198" s="2"/>
      <c r="R198" s="2"/>
      <c r="S198" s="2"/>
      <c r="T198" s="2"/>
      <c r="U198" s="2"/>
      <c r="V198" s="2"/>
      <c r="W198" s="2"/>
    </row>
    <row r="199">
      <c r="A199" s="2"/>
      <c r="B199" s="2"/>
      <c r="C199" s="2"/>
      <c r="D199" s="2"/>
      <c r="E199" s="2"/>
      <c r="F199" s="2"/>
      <c r="G199" s="2"/>
      <c r="H199" s="2"/>
      <c r="I199" s="2"/>
      <c r="J199" s="2"/>
      <c r="K199" s="2"/>
      <c r="L199" s="2"/>
      <c r="M199" s="2"/>
      <c r="N199" s="2"/>
      <c r="O199" s="2"/>
      <c r="P199" s="2"/>
      <c r="Q199" s="2"/>
      <c r="R199" s="2"/>
      <c r="S199" s="2"/>
      <c r="T199" s="2"/>
      <c r="U199" s="2"/>
      <c r="V199" s="2"/>
      <c r="W199" s="2"/>
    </row>
    <row r="200">
      <c r="A200" s="2"/>
      <c r="B200" s="2"/>
      <c r="C200" s="2"/>
      <c r="D200" s="2"/>
      <c r="E200" s="2"/>
      <c r="F200" s="2"/>
      <c r="G200" s="2"/>
      <c r="H200" s="2"/>
      <c r="I200" s="2"/>
      <c r="J200" s="2"/>
      <c r="K200" s="2"/>
      <c r="L200" s="2"/>
      <c r="M200" s="2"/>
      <c r="N200" s="2"/>
      <c r="O200" s="2"/>
      <c r="P200" s="2"/>
      <c r="Q200" s="2"/>
      <c r="R200" s="2"/>
      <c r="S200" s="2"/>
      <c r="T200" s="2"/>
      <c r="U200" s="2"/>
      <c r="V200" s="2"/>
      <c r="W200" s="2"/>
    </row>
    <row r="201">
      <c r="A201" s="2"/>
      <c r="B201" s="2"/>
      <c r="C201" s="2"/>
      <c r="D201" s="2"/>
      <c r="E201" s="2"/>
      <c r="F201" s="2"/>
      <c r="G201" s="2"/>
      <c r="H201" s="2"/>
      <c r="I201" s="2"/>
      <c r="J201" s="2"/>
      <c r="K201" s="2"/>
      <c r="L201" s="2"/>
      <c r="M201" s="2"/>
      <c r="N201" s="2"/>
      <c r="O201" s="2"/>
      <c r="P201" s="2"/>
      <c r="Q201" s="2"/>
      <c r="R201" s="2"/>
      <c r="S201" s="2"/>
      <c r="T201" s="2"/>
      <c r="U201" s="2"/>
      <c r="V201" s="2"/>
      <c r="W201" s="2"/>
    </row>
    <row r="202">
      <c r="A202" s="2"/>
      <c r="B202" s="2"/>
      <c r="C202" s="2"/>
      <c r="D202" s="2"/>
      <c r="E202" s="2"/>
      <c r="F202" s="2"/>
      <c r="G202" s="2"/>
      <c r="H202" s="2"/>
      <c r="I202" s="2"/>
      <c r="J202" s="2"/>
      <c r="K202" s="2"/>
      <c r="L202" s="2"/>
      <c r="M202" s="2"/>
      <c r="N202" s="2"/>
      <c r="O202" s="2"/>
      <c r="P202" s="2"/>
      <c r="Q202" s="2"/>
      <c r="R202" s="2"/>
      <c r="S202" s="2"/>
      <c r="T202" s="2"/>
      <c r="U202" s="2"/>
      <c r="V202" s="2"/>
      <c r="W202" s="2"/>
    </row>
    <row r="203">
      <c r="A203" s="2"/>
      <c r="B203" s="2"/>
      <c r="C203" s="2"/>
      <c r="D203" s="2"/>
      <c r="E203" s="2"/>
      <c r="F203" s="2"/>
      <c r="G203" s="2"/>
      <c r="H203" s="2"/>
      <c r="I203" s="2"/>
      <c r="J203" s="2"/>
      <c r="K203" s="2"/>
      <c r="L203" s="2"/>
      <c r="M203" s="2"/>
      <c r="N203" s="2"/>
      <c r="O203" s="2"/>
      <c r="P203" s="2"/>
      <c r="Q203" s="2"/>
      <c r="R203" s="2"/>
      <c r="S203" s="2"/>
      <c r="T203" s="2"/>
      <c r="U203" s="2"/>
      <c r="V203" s="2"/>
      <c r="W203" s="2"/>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22">
    <mergeCell ref="A1:G1"/>
    <mergeCell ref="A3:G3"/>
    <mergeCell ref="A4:G6"/>
    <mergeCell ref="A8:G8"/>
    <mergeCell ref="B9:G9"/>
    <mergeCell ref="B10:G10"/>
    <mergeCell ref="B11:G11"/>
    <mergeCell ref="B12:G12"/>
    <mergeCell ref="B13:G13"/>
    <mergeCell ref="B14:G14"/>
    <mergeCell ref="A16:G16"/>
    <mergeCell ref="B17:G17"/>
    <mergeCell ref="B18:G18"/>
    <mergeCell ref="B19:G19"/>
    <mergeCell ref="B20:G20"/>
    <mergeCell ref="B21:G21"/>
    <mergeCell ref="B22:G22"/>
    <mergeCell ref="A24:G24"/>
    <mergeCell ref="A25:G28"/>
    <mergeCell ref="A30:G30"/>
    <mergeCell ref="A31:G34"/>
    <mergeCell ref="A35:G38"/>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RowHeight="15"/>
  <cols>
    <col customWidth="1" min="1" max="1" width="30"/>
    <col customWidth="1" min="2" max="2" width="22"/>
    <col customWidth="1" min="3" max="3" width="16"/>
    <col customWidth="1" min="4" max="4" width="18"/>
    <col customWidth="1" min="5" max="5" width="62"/>
  </cols>
  <sheetData>
    <row r="1" ht="30" customHeight="1">
      <c r="A1" s="1" t="s">
        <v>35</v>
      </c>
      <c r="B1" s="1"/>
      <c r="C1" s="1"/>
      <c r="D1" s="1"/>
      <c r="E1" s="1"/>
      <c r="F1" s="2"/>
      <c r="G1" s="2"/>
      <c r="H1" s="2"/>
      <c r="I1" s="2"/>
      <c r="J1" s="2"/>
      <c r="K1" s="2"/>
      <c r="L1" s="2"/>
      <c r="M1" s="2"/>
      <c r="N1" s="2"/>
      <c r="O1" s="2"/>
      <c r="P1" s="2"/>
      <c r="Q1" s="2"/>
      <c r="R1" s="2"/>
      <c r="S1" s="2"/>
      <c r="T1" s="2"/>
      <c r="U1" s="2"/>
      <c r="V1" s="2"/>
      <c r="W1" s="2"/>
    </row>
    <row r="2">
      <c r="A2" s="2"/>
      <c r="B2" s="2"/>
      <c r="C2" s="2"/>
      <c r="D2" s="2"/>
      <c r="E2" s="2"/>
      <c r="F2" s="2"/>
      <c r="G2" s="2"/>
      <c r="H2" s="2"/>
      <c r="I2" s="2"/>
      <c r="J2" s="2"/>
      <c r="K2" s="2"/>
      <c r="L2" s="2"/>
      <c r="M2" s="2"/>
      <c r="N2" s="2"/>
      <c r="O2" s="2"/>
      <c r="P2" s="2"/>
      <c r="Q2" s="2"/>
      <c r="R2" s="2"/>
      <c r="S2" s="2"/>
      <c r="T2" s="2"/>
      <c r="U2" s="2"/>
      <c r="V2" s="2"/>
      <c r="W2" s="2"/>
    </row>
    <row r="3" ht="28" customHeight="1">
      <c r="A3" s="11" t="s">
        <v>36</v>
      </c>
      <c r="B3" s="11" t="s">
        <v>37</v>
      </c>
      <c r="C3" s="11" t="s">
        <v>38</v>
      </c>
      <c r="D3" s="11" t="s">
        <v>39</v>
      </c>
      <c r="E3" s="11" t="s">
        <v>40</v>
      </c>
      <c r="F3" s="2"/>
      <c r="G3" s="2"/>
      <c r="H3" s="2"/>
      <c r="I3" s="2"/>
      <c r="J3" s="2"/>
      <c r="K3" s="2"/>
      <c r="L3" s="2"/>
      <c r="M3" s="2"/>
      <c r="N3" s="2"/>
      <c r="O3" s="2"/>
      <c r="P3" s="2"/>
      <c r="Q3" s="2"/>
      <c r="R3" s="2"/>
      <c r="S3" s="2"/>
      <c r="T3" s="2"/>
      <c r="U3" s="2"/>
      <c r="V3" s="2"/>
      <c r="W3" s="2"/>
    </row>
    <row r="4">
      <c r="A4" s="12" t="s">
        <v>41</v>
      </c>
      <c r="B4" s="13" t="s">
        <v>42</v>
      </c>
      <c r="C4" s="4"/>
      <c r="D4" s="4" t="s">
        <v>43</v>
      </c>
      <c r="E4" s="4" t="s">
        <v>44</v>
      </c>
      <c r="F4" s="2"/>
      <c r="G4" s="2"/>
      <c r="H4" s="2"/>
      <c r="I4" s="2"/>
      <c r="J4" s="2"/>
      <c r="K4" s="2"/>
      <c r="L4" s="2"/>
      <c r="M4" s="2"/>
      <c r="N4" s="2"/>
      <c r="O4" s="2"/>
      <c r="P4" s="2"/>
      <c r="Q4" s="2"/>
      <c r="R4" s="2"/>
      <c r="S4" s="2"/>
      <c r="T4" s="2"/>
      <c r="U4" s="2"/>
      <c r="V4" s="2"/>
      <c r="W4" s="2"/>
    </row>
    <row r="5">
      <c r="A5" s="12" t="s">
        <v>45</v>
      </c>
      <c r="B5" s="14">
        <v>46143</v>
      </c>
      <c r="C5" s="4" t="s">
        <v>46</v>
      </c>
      <c r="D5" s="4" t="s">
        <v>43</v>
      </c>
      <c r="E5" s="4" t="s">
        <v>47</v>
      </c>
      <c r="F5" s="2"/>
      <c r="G5" s="2"/>
      <c r="H5" s="2"/>
      <c r="I5" s="2"/>
      <c r="J5" s="2"/>
      <c r="K5" s="2"/>
      <c r="L5" s="2"/>
      <c r="M5" s="2"/>
      <c r="N5" s="2"/>
      <c r="O5" s="2"/>
      <c r="P5" s="2"/>
      <c r="Q5" s="2"/>
      <c r="R5" s="2"/>
      <c r="S5" s="2"/>
      <c r="T5" s="2"/>
      <c r="U5" s="2"/>
      <c r="V5" s="2"/>
      <c r="W5" s="2"/>
    </row>
    <row r="6">
      <c r="A6" s="12" t="s">
        <v>48</v>
      </c>
      <c r="B6" s="14">
        <v>46173</v>
      </c>
      <c r="C6" s="4" t="s">
        <v>46</v>
      </c>
      <c r="D6" s="4" t="s">
        <v>43</v>
      </c>
      <c r="E6" s="4" t="s">
        <v>49</v>
      </c>
      <c r="F6" s="2"/>
      <c r="G6" s="2"/>
      <c r="H6" s="2"/>
      <c r="I6" s="2"/>
      <c r="J6" s="2"/>
      <c r="K6" s="2"/>
      <c r="L6" s="2"/>
      <c r="M6" s="2"/>
      <c r="N6" s="2"/>
      <c r="O6" s="2"/>
      <c r="P6" s="2"/>
      <c r="Q6" s="2"/>
      <c r="R6" s="2"/>
      <c r="S6" s="2"/>
      <c r="T6" s="2"/>
      <c r="U6" s="2"/>
      <c r="V6" s="2"/>
      <c r="W6" s="2"/>
    </row>
    <row r="7">
      <c r="A7" s="12" t="s">
        <v>50</v>
      </c>
      <c r="B7" s="15">
        <v>5</v>
      </c>
      <c r="C7" s="4" t="s">
        <v>51</v>
      </c>
      <c r="D7" s="4" t="s">
        <v>43</v>
      </c>
      <c r="E7" s="4" t="s">
        <v>52</v>
      </c>
      <c r="F7" s="2"/>
      <c r="G7" s="2"/>
      <c r="H7" s="2"/>
      <c r="I7" s="2"/>
      <c r="J7" s="2"/>
      <c r="K7" s="2"/>
      <c r="L7" s="2"/>
      <c r="M7" s="2"/>
      <c r="N7" s="2"/>
      <c r="O7" s="2"/>
      <c r="P7" s="2"/>
      <c r="Q7" s="2"/>
      <c r="R7" s="2"/>
      <c r="S7" s="2"/>
      <c r="T7" s="2"/>
      <c r="U7" s="2"/>
      <c r="V7" s="2"/>
      <c r="W7" s="2"/>
    </row>
    <row r="8">
      <c r="A8" s="12" t="s">
        <v>53</v>
      </c>
      <c r="B8" s="16">
        <v>65</v>
      </c>
      <c r="C8" s="4" t="s">
        <v>54</v>
      </c>
      <c r="D8" s="4" t="s">
        <v>55</v>
      </c>
      <c r="E8" s="4" t="s">
        <v>56</v>
      </c>
      <c r="F8" s="2"/>
      <c r="G8" s="2"/>
      <c r="H8" s="2"/>
      <c r="I8" s="2"/>
      <c r="J8" s="2"/>
      <c r="K8" s="2"/>
      <c r="L8" s="2"/>
      <c r="M8" s="2"/>
      <c r="N8" s="2"/>
      <c r="O8" s="2"/>
      <c r="P8" s="2"/>
      <c r="Q8" s="2"/>
      <c r="R8" s="2"/>
      <c r="S8" s="2"/>
      <c r="T8" s="2"/>
      <c r="U8" s="2"/>
      <c r="V8" s="2"/>
      <c r="W8" s="2"/>
    </row>
    <row r="9">
      <c r="A9" s="12" t="s">
        <v>57</v>
      </c>
      <c r="B9" s="17">
        <v>0.84999999999999998</v>
      </c>
      <c r="C9" s="4" t="s">
        <v>58</v>
      </c>
      <c r="D9" s="4" t="s">
        <v>55</v>
      </c>
      <c r="E9" s="4" t="s">
        <v>59</v>
      </c>
      <c r="F9" s="2"/>
      <c r="G9" s="2"/>
      <c r="H9" s="2"/>
      <c r="I9" s="2"/>
      <c r="J9" s="2"/>
      <c r="K9" s="2"/>
      <c r="L9" s="2"/>
      <c r="M9" s="2"/>
      <c r="N9" s="2"/>
      <c r="O9" s="2"/>
      <c r="P9" s="2"/>
      <c r="Q9" s="2"/>
      <c r="R9" s="2"/>
      <c r="S9" s="2"/>
      <c r="T9" s="2"/>
      <c r="U9" s="2"/>
      <c r="V9" s="2"/>
      <c r="W9" s="2"/>
    </row>
    <row r="10">
      <c r="A10" s="12" t="s">
        <v>60</v>
      </c>
      <c r="B10" s="16">
        <v>450</v>
      </c>
      <c r="C10" s="4" t="s">
        <v>61</v>
      </c>
      <c r="D10" s="4" t="s">
        <v>55</v>
      </c>
      <c r="E10" s="4" t="s">
        <v>62</v>
      </c>
      <c r="F10" s="2"/>
      <c r="G10" s="2"/>
      <c r="H10" s="2"/>
      <c r="I10" s="2"/>
      <c r="J10" s="2"/>
      <c r="K10" s="2"/>
      <c r="L10" s="2"/>
      <c r="M10" s="2"/>
      <c r="N10" s="2"/>
      <c r="O10" s="2"/>
      <c r="P10" s="2"/>
      <c r="Q10" s="2"/>
      <c r="R10" s="2"/>
      <c r="S10" s="2"/>
      <c r="T10" s="2"/>
      <c r="U10" s="2"/>
      <c r="V10" s="2"/>
      <c r="W10" s="2"/>
    </row>
    <row r="11">
      <c r="A11" s="12" t="s">
        <v>63</v>
      </c>
      <c r="B11" s="16">
        <v>1200</v>
      </c>
      <c r="C11" s="4" t="s">
        <v>61</v>
      </c>
      <c r="D11" s="4" t="s">
        <v>55</v>
      </c>
      <c r="E11" s="4" t="s">
        <v>64</v>
      </c>
      <c r="F11" s="2"/>
      <c r="G11" s="2"/>
      <c r="H11" s="2"/>
      <c r="I11" s="2"/>
      <c r="J11" s="2"/>
      <c r="K11" s="2"/>
      <c r="L11" s="2"/>
      <c r="M11" s="2"/>
      <c r="N11" s="2"/>
      <c r="O11" s="2"/>
      <c r="P11" s="2"/>
      <c r="Q11" s="2"/>
      <c r="R11" s="2"/>
      <c r="S11" s="2"/>
      <c r="T11" s="2"/>
      <c r="U11" s="2"/>
      <c r="V11" s="2"/>
      <c r="W11" s="2"/>
    </row>
    <row r="12">
      <c r="A12" s="12" t="s">
        <v>65</v>
      </c>
      <c r="B12" s="15">
        <v>10</v>
      </c>
      <c r="C12" s="4" t="s">
        <v>66</v>
      </c>
      <c r="D12" s="4" t="s">
        <v>43</v>
      </c>
      <c r="E12" s="4" t="s">
        <v>67</v>
      </c>
      <c r="F12" s="2"/>
      <c r="G12" s="2"/>
      <c r="H12" s="2"/>
      <c r="I12" s="2"/>
      <c r="J12" s="2"/>
      <c r="K12" s="2"/>
      <c r="L12" s="2"/>
      <c r="M12" s="2"/>
      <c r="N12" s="2"/>
      <c r="O12" s="2"/>
      <c r="P12" s="2"/>
      <c r="Q12" s="2"/>
      <c r="R12" s="2"/>
      <c r="S12" s="2"/>
      <c r="T12" s="2"/>
      <c r="U12" s="2"/>
      <c r="V12" s="2"/>
      <c r="W12" s="2"/>
    </row>
    <row r="13">
      <c r="A13" s="12" t="s">
        <v>68</v>
      </c>
      <c r="B13" s="13" t="s">
        <v>69</v>
      </c>
      <c r="C13" s="4" t="s">
        <v>70</v>
      </c>
      <c r="D13" s="4" t="s">
        <v>43</v>
      </c>
      <c r="E13" s="4" t="s">
        <v>71</v>
      </c>
      <c r="F13" s="2"/>
      <c r="G13" s="2"/>
      <c r="H13" s="2"/>
      <c r="I13" s="2"/>
      <c r="J13" s="2"/>
      <c r="K13" s="2"/>
      <c r="L13" s="2"/>
      <c r="M13" s="2"/>
      <c r="N13" s="2"/>
      <c r="O13" s="2"/>
      <c r="P13" s="2"/>
      <c r="Q13" s="2"/>
      <c r="R13" s="2"/>
      <c r="S13" s="2"/>
      <c r="T13" s="2"/>
      <c r="U13" s="2"/>
      <c r="V13" s="2"/>
      <c r="W13" s="2"/>
    </row>
    <row r="14">
      <c r="A14" s="2"/>
      <c r="B14" s="2"/>
      <c r="C14" s="2"/>
      <c r="D14" s="2"/>
      <c r="E14" s="2"/>
      <c r="F14" s="2"/>
      <c r="G14" s="2"/>
      <c r="H14" s="2"/>
      <c r="I14" s="2"/>
      <c r="J14" s="2"/>
      <c r="K14" s="2"/>
      <c r="L14" s="2"/>
      <c r="M14" s="2"/>
      <c r="N14" s="2"/>
      <c r="O14" s="2"/>
      <c r="P14" s="2"/>
      <c r="Q14" s="2"/>
      <c r="R14" s="2"/>
      <c r="S14" s="2"/>
      <c r="T14" s="2"/>
      <c r="U14" s="2"/>
      <c r="V14" s="2"/>
      <c r="W14" s="2"/>
    </row>
    <row r="15" ht="22" customHeight="1">
      <c r="A15" s="18" t="s">
        <v>72</v>
      </c>
      <c r="B15" s="18" t="s">
        <v>72</v>
      </c>
      <c r="C15" s="18" t="s">
        <v>72</v>
      </c>
      <c r="D15" s="18" t="s">
        <v>72</v>
      </c>
      <c r="E15" s="18" t="s">
        <v>72</v>
      </c>
      <c r="F15" s="2"/>
      <c r="G15" s="2"/>
      <c r="H15" s="2"/>
      <c r="I15" s="2"/>
      <c r="J15" s="2"/>
      <c r="K15" s="2"/>
      <c r="L15" s="2"/>
      <c r="M15" s="2"/>
      <c r="N15" s="2"/>
      <c r="O15" s="2"/>
      <c r="P15" s="2"/>
      <c r="Q15" s="2"/>
      <c r="R15" s="2"/>
      <c r="S15" s="2"/>
      <c r="T15" s="2"/>
      <c r="U15" s="2"/>
      <c r="V15" s="2"/>
      <c r="W15" s="2"/>
    </row>
    <row r="16">
      <c r="A16" s="4" t="s">
        <v>73</v>
      </c>
      <c r="B16" s="4"/>
      <c r="C16" s="4"/>
      <c r="D16" s="4"/>
      <c r="E16" s="4"/>
      <c r="F16" s="2"/>
      <c r="G16" s="2"/>
      <c r="H16" s="2"/>
      <c r="I16" s="2"/>
      <c r="J16" s="2"/>
      <c r="K16" s="2"/>
      <c r="L16" s="2"/>
      <c r="M16" s="2"/>
      <c r="N16" s="2"/>
      <c r="O16" s="2"/>
      <c r="P16" s="2"/>
      <c r="Q16" s="2"/>
      <c r="R16" s="2"/>
      <c r="S16" s="2"/>
      <c r="T16" s="2"/>
      <c r="U16" s="2"/>
      <c r="V16" s="2"/>
      <c r="W16" s="2"/>
    </row>
    <row r="17">
      <c r="A17" s="4"/>
      <c r="B17" s="4"/>
      <c r="C17" s="4"/>
      <c r="D17" s="4"/>
      <c r="E17" s="4"/>
      <c r="F17" s="2"/>
      <c r="G17" s="2"/>
      <c r="H17" s="2"/>
      <c r="I17" s="2"/>
      <c r="J17" s="2"/>
      <c r="K17" s="2"/>
      <c r="L17" s="2"/>
      <c r="M17" s="2"/>
      <c r="N17" s="2"/>
      <c r="O17" s="2"/>
      <c r="P17" s="2"/>
      <c r="Q17" s="2"/>
      <c r="R17" s="2"/>
      <c r="S17" s="2"/>
      <c r="T17" s="2"/>
      <c r="U17" s="2"/>
      <c r="V17" s="2"/>
      <c r="W17" s="2"/>
    </row>
    <row r="18">
      <c r="A18" s="4"/>
      <c r="B18" s="4"/>
      <c r="C18" s="4"/>
      <c r="D18" s="4"/>
      <c r="E18" s="4"/>
      <c r="F18" s="2"/>
      <c r="G18" s="2"/>
      <c r="H18" s="2"/>
      <c r="I18" s="2"/>
      <c r="J18" s="2"/>
      <c r="K18" s="2"/>
      <c r="L18" s="2"/>
      <c r="M18" s="2"/>
      <c r="N18" s="2"/>
      <c r="O18" s="2"/>
      <c r="P18" s="2"/>
      <c r="Q18" s="2"/>
      <c r="R18" s="2"/>
      <c r="S18" s="2"/>
      <c r="T18" s="2"/>
      <c r="U18" s="2"/>
      <c r="V18" s="2"/>
      <c r="W18" s="2"/>
    </row>
    <row r="19">
      <c r="A19" s="2"/>
      <c r="B19" s="2"/>
      <c r="C19" s="2"/>
      <c r="D19" s="2"/>
      <c r="E19" s="2"/>
      <c r="F19" s="2"/>
      <c r="G19" s="2"/>
      <c r="H19" s="2"/>
      <c r="I19" s="2"/>
      <c r="J19" s="2"/>
      <c r="K19" s="2"/>
      <c r="L19" s="2"/>
      <c r="M19" s="2"/>
      <c r="N19" s="2"/>
      <c r="O19" s="2"/>
      <c r="P19" s="2"/>
      <c r="Q19" s="2"/>
      <c r="R19" s="2"/>
      <c r="S19" s="2"/>
      <c r="T19" s="2"/>
      <c r="U19" s="2"/>
      <c r="V19" s="2"/>
      <c r="W19" s="2"/>
    </row>
    <row r="20">
      <c r="A20" s="2"/>
      <c r="B20" s="2"/>
      <c r="C20" s="2"/>
      <c r="D20" s="2"/>
      <c r="E20" s="2"/>
      <c r="F20" s="2"/>
      <c r="G20" s="2"/>
      <c r="H20" s="2"/>
      <c r="I20" s="2"/>
      <c r="J20" s="2"/>
      <c r="K20" s="2"/>
      <c r="L20" s="2"/>
      <c r="M20" s="2"/>
      <c r="N20" s="2"/>
      <c r="O20" s="2"/>
      <c r="P20" s="2"/>
      <c r="Q20" s="2"/>
      <c r="R20" s="2"/>
      <c r="S20" s="2"/>
      <c r="T20" s="2"/>
      <c r="U20" s="2"/>
      <c r="V20" s="2"/>
      <c r="W20" s="2"/>
    </row>
    <row r="21">
      <c r="A21" s="2"/>
      <c r="B21" s="2"/>
      <c r="C21" s="2"/>
      <c r="D21" s="2"/>
      <c r="E21" s="2"/>
      <c r="F21" s="2"/>
      <c r="G21" s="2"/>
      <c r="H21" s="2"/>
      <c r="I21" s="2"/>
      <c r="J21" s="2"/>
      <c r="K21" s="2"/>
      <c r="L21" s="2"/>
      <c r="M21" s="2"/>
      <c r="N21" s="2"/>
      <c r="O21" s="2"/>
      <c r="P21" s="2"/>
      <c r="Q21" s="2"/>
      <c r="R21" s="2"/>
      <c r="S21" s="2"/>
      <c r="T21" s="2"/>
      <c r="U21" s="2"/>
      <c r="V21" s="2"/>
      <c r="W21" s="2"/>
    </row>
    <row r="22">
      <c r="A22" s="2"/>
      <c r="B22" s="2"/>
      <c r="C22" s="2"/>
      <c r="D22" s="2"/>
      <c r="E22" s="2"/>
      <c r="F22" s="2"/>
      <c r="G22" s="2"/>
      <c r="H22" s="2"/>
      <c r="I22" s="2"/>
      <c r="J22" s="2"/>
      <c r="K22" s="2"/>
      <c r="L22" s="2"/>
      <c r="M22" s="2"/>
      <c r="N22" s="2"/>
      <c r="O22" s="2"/>
      <c r="P22" s="2"/>
      <c r="Q22" s="2"/>
      <c r="R22" s="2"/>
      <c r="S22" s="2"/>
      <c r="T22" s="2"/>
      <c r="U22" s="2"/>
      <c r="V22" s="2"/>
      <c r="W22" s="2"/>
    </row>
    <row r="23">
      <c r="A23" s="2"/>
      <c r="B23" s="2"/>
      <c r="C23" s="2"/>
      <c r="D23" s="2"/>
      <c r="E23" s="2"/>
      <c r="F23" s="2"/>
      <c r="G23" s="2"/>
      <c r="H23" s="2"/>
      <c r="I23" s="2"/>
      <c r="J23" s="2"/>
      <c r="K23" s="2"/>
      <c r="L23" s="2"/>
      <c r="M23" s="2"/>
      <c r="N23" s="2"/>
      <c r="O23" s="2"/>
      <c r="P23" s="2"/>
      <c r="Q23" s="2"/>
      <c r="R23" s="2"/>
      <c r="S23" s="2"/>
      <c r="T23" s="2"/>
      <c r="U23" s="2"/>
      <c r="V23" s="2"/>
      <c r="W23" s="2"/>
    </row>
    <row r="24">
      <c r="A24" s="2"/>
      <c r="B24" s="2"/>
      <c r="C24" s="2"/>
      <c r="D24" s="2"/>
      <c r="E24" s="2"/>
      <c r="F24" s="2"/>
      <c r="G24" s="2"/>
      <c r="H24" s="2"/>
      <c r="I24" s="2"/>
      <c r="J24" s="2"/>
      <c r="K24" s="2"/>
      <c r="L24" s="2"/>
      <c r="M24" s="2"/>
      <c r="N24" s="2"/>
      <c r="O24" s="2"/>
      <c r="P24" s="2"/>
      <c r="Q24" s="2"/>
      <c r="R24" s="2"/>
      <c r="S24" s="2"/>
      <c r="T24" s="2"/>
      <c r="U24" s="2"/>
      <c r="V24" s="2"/>
      <c r="W24" s="2"/>
    </row>
    <row r="25">
      <c r="A25" s="2"/>
      <c r="B25" s="2"/>
      <c r="C25" s="2"/>
      <c r="D25" s="2"/>
      <c r="E25" s="2"/>
      <c r="F25" s="2"/>
      <c r="G25" s="2"/>
      <c r="H25" s="2"/>
      <c r="I25" s="2"/>
      <c r="J25" s="2"/>
      <c r="K25" s="2"/>
      <c r="L25" s="2"/>
      <c r="M25" s="2"/>
      <c r="N25" s="2"/>
      <c r="O25" s="2"/>
      <c r="P25" s="2"/>
      <c r="Q25" s="2"/>
      <c r="R25" s="2"/>
      <c r="S25" s="2"/>
      <c r="T25" s="2"/>
      <c r="U25" s="2"/>
      <c r="V25" s="2"/>
      <c r="W25" s="2"/>
    </row>
    <row r="26">
      <c r="A26" s="2"/>
      <c r="B26" s="2"/>
      <c r="C26" s="2"/>
      <c r="D26" s="2"/>
      <c r="E26" s="2"/>
      <c r="F26" s="2"/>
      <c r="G26" s="2"/>
      <c r="H26" s="2"/>
      <c r="I26" s="2"/>
      <c r="J26" s="2"/>
      <c r="K26" s="2"/>
      <c r="L26" s="2"/>
      <c r="M26" s="2"/>
      <c r="N26" s="2"/>
      <c r="O26" s="2"/>
      <c r="P26" s="2"/>
      <c r="Q26" s="2"/>
      <c r="R26" s="2"/>
      <c r="S26" s="2"/>
      <c r="T26" s="2"/>
      <c r="U26" s="2"/>
      <c r="V26" s="2"/>
      <c r="W26" s="2"/>
    </row>
    <row r="27">
      <c r="A27" s="2"/>
      <c r="B27" s="2"/>
      <c r="C27" s="2"/>
      <c r="D27" s="2"/>
      <c r="E27" s="2"/>
      <c r="F27" s="2"/>
      <c r="G27" s="2"/>
      <c r="H27" s="2"/>
      <c r="I27" s="2"/>
      <c r="J27" s="2"/>
      <c r="K27" s="2"/>
      <c r="L27" s="2"/>
      <c r="M27" s="2"/>
      <c r="N27" s="2"/>
      <c r="O27" s="2"/>
      <c r="P27" s="2"/>
      <c r="Q27" s="2"/>
      <c r="R27" s="2"/>
      <c r="S27" s="2"/>
      <c r="T27" s="2"/>
      <c r="U27" s="2"/>
      <c r="V27" s="2"/>
      <c r="W27" s="2"/>
    </row>
    <row r="28">
      <c r="A28" s="2"/>
      <c r="B28" s="2"/>
      <c r="C28" s="2"/>
      <c r="D28" s="2"/>
      <c r="E28" s="2"/>
      <c r="F28" s="2"/>
      <c r="G28" s="2"/>
      <c r="H28" s="2"/>
      <c r="I28" s="2"/>
      <c r="J28" s="2"/>
      <c r="K28" s="2"/>
      <c r="L28" s="2"/>
      <c r="M28" s="2"/>
      <c r="N28" s="2"/>
      <c r="O28" s="2"/>
      <c r="P28" s="2"/>
      <c r="Q28" s="2"/>
      <c r="R28" s="2"/>
      <c r="S28" s="2"/>
      <c r="T28" s="2"/>
      <c r="U28" s="2"/>
      <c r="V28" s="2"/>
      <c r="W28" s="2"/>
    </row>
    <row r="29">
      <c r="A29" s="2"/>
      <c r="B29" s="2"/>
      <c r="C29" s="2"/>
      <c r="D29" s="2"/>
      <c r="E29" s="2"/>
      <c r="F29" s="2"/>
      <c r="G29" s="2"/>
      <c r="H29" s="2"/>
      <c r="I29" s="2"/>
      <c r="J29" s="2"/>
      <c r="K29" s="2"/>
      <c r="L29" s="2"/>
      <c r="M29" s="2"/>
      <c r="N29" s="2"/>
      <c r="O29" s="2"/>
      <c r="P29" s="2"/>
      <c r="Q29" s="2"/>
      <c r="R29" s="2"/>
      <c r="S29" s="2"/>
      <c r="T29" s="2"/>
      <c r="U29" s="2"/>
      <c r="V29" s="2"/>
      <c r="W29" s="2"/>
    </row>
    <row r="30">
      <c r="A30" s="2"/>
      <c r="B30" s="2"/>
      <c r="C30" s="2"/>
      <c r="D30" s="2"/>
      <c r="E30" s="2"/>
      <c r="F30" s="2"/>
      <c r="G30" s="2"/>
      <c r="H30" s="2"/>
      <c r="I30" s="2"/>
      <c r="J30" s="2"/>
      <c r="K30" s="2"/>
      <c r="L30" s="2"/>
      <c r="M30" s="2"/>
      <c r="N30" s="2"/>
      <c r="O30" s="2"/>
      <c r="P30" s="2"/>
      <c r="Q30" s="2"/>
      <c r="R30" s="2"/>
      <c r="S30" s="2"/>
      <c r="T30" s="2"/>
      <c r="U30" s="2"/>
      <c r="V30" s="2"/>
      <c r="W30" s="2"/>
    </row>
    <row r="31">
      <c r="A31" s="2"/>
      <c r="B31" s="2"/>
      <c r="C31" s="2"/>
      <c r="D31" s="2"/>
      <c r="E31" s="2"/>
      <c r="F31" s="2"/>
      <c r="G31" s="2"/>
      <c r="H31" s="2"/>
      <c r="I31" s="2"/>
      <c r="J31" s="2"/>
      <c r="K31" s="2"/>
      <c r="L31" s="2"/>
      <c r="M31" s="2"/>
      <c r="N31" s="2"/>
      <c r="O31" s="2"/>
      <c r="P31" s="2"/>
      <c r="Q31" s="2"/>
      <c r="R31" s="2"/>
      <c r="S31" s="2"/>
      <c r="T31" s="2"/>
      <c r="U31" s="2"/>
      <c r="V31" s="2"/>
      <c r="W31" s="2"/>
    </row>
    <row r="32">
      <c r="A32" s="2"/>
      <c r="B32" s="2"/>
      <c r="C32" s="2"/>
      <c r="D32" s="2"/>
      <c r="E32" s="2"/>
      <c r="F32" s="2"/>
      <c r="G32" s="2"/>
      <c r="H32" s="2"/>
      <c r="I32" s="2"/>
      <c r="J32" s="2"/>
      <c r="K32" s="2"/>
      <c r="L32" s="2"/>
      <c r="M32" s="2"/>
      <c r="N32" s="2"/>
      <c r="O32" s="2"/>
      <c r="P32" s="2"/>
      <c r="Q32" s="2"/>
      <c r="R32" s="2"/>
      <c r="S32" s="2"/>
      <c r="T32" s="2"/>
      <c r="U32" s="2"/>
      <c r="V32" s="2"/>
      <c r="W32" s="2"/>
    </row>
    <row r="33">
      <c r="A33" s="2"/>
      <c r="B33" s="2"/>
      <c r="C33" s="2"/>
      <c r="D33" s="2"/>
      <c r="E33" s="2"/>
      <c r="F33" s="2"/>
      <c r="G33" s="2"/>
      <c r="H33" s="2"/>
      <c r="I33" s="2"/>
      <c r="J33" s="2"/>
      <c r="K33" s="2"/>
      <c r="L33" s="2"/>
      <c r="M33" s="2"/>
      <c r="N33" s="2"/>
      <c r="O33" s="2"/>
      <c r="P33" s="2"/>
      <c r="Q33" s="2"/>
      <c r="R33" s="2"/>
      <c r="S33" s="2"/>
      <c r="T33" s="2"/>
      <c r="U33" s="2"/>
      <c r="V33" s="2"/>
      <c r="W33" s="2"/>
    </row>
    <row r="34">
      <c r="A34" s="2"/>
      <c r="B34" s="2"/>
      <c r="C34" s="2"/>
      <c r="D34" s="2"/>
      <c r="E34" s="2"/>
      <c r="F34" s="2"/>
      <c r="G34" s="2"/>
      <c r="H34" s="2"/>
      <c r="I34" s="2"/>
      <c r="J34" s="2"/>
      <c r="K34" s="2"/>
      <c r="L34" s="2"/>
      <c r="M34" s="2"/>
      <c r="N34" s="2"/>
      <c r="O34" s="2"/>
      <c r="P34" s="2"/>
      <c r="Q34" s="2"/>
      <c r="R34" s="2"/>
      <c r="S34" s="2"/>
      <c r="T34" s="2"/>
      <c r="U34" s="2"/>
      <c r="V34" s="2"/>
      <c r="W34" s="2"/>
    </row>
    <row r="35">
      <c r="A35" s="2"/>
      <c r="B35" s="2"/>
      <c r="C35" s="2"/>
      <c r="D35" s="2"/>
      <c r="E35" s="2"/>
      <c r="F35" s="2"/>
      <c r="G35" s="2"/>
      <c r="H35" s="2"/>
      <c r="I35" s="2"/>
      <c r="J35" s="2"/>
      <c r="K35" s="2"/>
      <c r="L35" s="2"/>
      <c r="M35" s="2"/>
      <c r="N35" s="2"/>
      <c r="O35" s="2"/>
      <c r="P35" s="2"/>
      <c r="Q35" s="2"/>
      <c r="R35" s="2"/>
      <c r="S35" s="2"/>
      <c r="T35" s="2"/>
      <c r="U35" s="2"/>
      <c r="V35" s="2"/>
      <c r="W35" s="2"/>
    </row>
    <row r="36">
      <c r="A36" s="2"/>
      <c r="B36" s="2"/>
      <c r="C36" s="2"/>
      <c r="D36" s="2"/>
      <c r="E36" s="2"/>
      <c r="F36" s="2"/>
      <c r="G36" s="2"/>
      <c r="H36" s="2"/>
      <c r="I36" s="2"/>
      <c r="J36" s="2"/>
      <c r="K36" s="2"/>
      <c r="L36" s="2"/>
      <c r="M36" s="2"/>
      <c r="N36" s="2"/>
      <c r="O36" s="2"/>
      <c r="P36" s="2"/>
      <c r="Q36" s="2"/>
      <c r="R36" s="2"/>
      <c r="S36" s="2"/>
      <c r="T36" s="2"/>
      <c r="U36" s="2"/>
      <c r="V36" s="2"/>
      <c r="W36" s="2"/>
    </row>
    <row r="37">
      <c r="A37" s="2"/>
      <c r="B37" s="2"/>
      <c r="C37" s="2"/>
      <c r="D37" s="2"/>
      <c r="E37" s="2"/>
      <c r="F37" s="2"/>
      <c r="G37" s="2"/>
      <c r="H37" s="2"/>
      <c r="I37" s="2"/>
      <c r="J37" s="2"/>
      <c r="K37" s="2"/>
      <c r="L37" s="2"/>
      <c r="M37" s="2"/>
      <c r="N37" s="2"/>
      <c r="O37" s="2"/>
      <c r="P37" s="2"/>
      <c r="Q37" s="2"/>
      <c r="R37" s="2"/>
      <c r="S37" s="2"/>
      <c r="T37" s="2"/>
      <c r="U37" s="2"/>
      <c r="V37" s="2"/>
      <c r="W37" s="2"/>
    </row>
    <row r="38">
      <c r="A38" s="2"/>
      <c r="B38" s="2"/>
      <c r="C38" s="2"/>
      <c r="D38" s="2"/>
      <c r="E38" s="2"/>
      <c r="F38" s="2"/>
      <c r="G38" s="2"/>
      <c r="H38" s="2"/>
      <c r="I38" s="2"/>
      <c r="J38" s="2"/>
      <c r="K38" s="2"/>
      <c r="L38" s="2"/>
      <c r="M38" s="2"/>
      <c r="N38" s="2"/>
      <c r="O38" s="2"/>
      <c r="P38" s="2"/>
      <c r="Q38" s="2"/>
      <c r="R38" s="2"/>
      <c r="S38" s="2"/>
      <c r="T38" s="2"/>
      <c r="U38" s="2"/>
      <c r="V38" s="2"/>
      <c r="W38" s="2"/>
    </row>
    <row r="39">
      <c r="A39" s="2"/>
      <c r="B39" s="2"/>
      <c r="C39" s="2"/>
      <c r="D39" s="2"/>
      <c r="E39" s="2"/>
      <c r="F39" s="2"/>
      <c r="G39" s="2"/>
      <c r="H39" s="2"/>
      <c r="I39" s="2"/>
      <c r="J39" s="2"/>
      <c r="K39" s="2"/>
      <c r="L39" s="2"/>
      <c r="M39" s="2"/>
      <c r="N39" s="2"/>
      <c r="O39" s="2"/>
      <c r="P39" s="2"/>
      <c r="Q39" s="2"/>
      <c r="R39" s="2"/>
      <c r="S39" s="2"/>
      <c r="T39" s="2"/>
      <c r="U39" s="2"/>
      <c r="V39" s="2"/>
      <c r="W39" s="2"/>
    </row>
    <row r="40">
      <c r="A40" s="2"/>
      <c r="B40" s="2"/>
      <c r="C40" s="2"/>
      <c r="D40" s="2"/>
      <c r="E40" s="2"/>
      <c r="F40" s="2"/>
      <c r="G40" s="2"/>
      <c r="H40" s="2"/>
      <c r="I40" s="2"/>
      <c r="J40" s="2"/>
      <c r="K40" s="2"/>
      <c r="L40" s="2"/>
      <c r="M40" s="2"/>
      <c r="N40" s="2"/>
      <c r="O40" s="2"/>
      <c r="P40" s="2"/>
      <c r="Q40" s="2"/>
      <c r="R40" s="2"/>
      <c r="S40" s="2"/>
      <c r="T40" s="2"/>
      <c r="U40" s="2"/>
      <c r="V40" s="2"/>
      <c r="W40" s="2"/>
    </row>
    <row r="41">
      <c r="A41" s="2"/>
      <c r="B41" s="2"/>
      <c r="C41" s="2"/>
      <c r="D41" s="2"/>
      <c r="E41" s="2"/>
      <c r="F41" s="2"/>
      <c r="G41" s="2"/>
      <c r="H41" s="2"/>
      <c r="I41" s="2"/>
      <c r="J41" s="2"/>
      <c r="K41" s="2"/>
      <c r="L41" s="2"/>
      <c r="M41" s="2"/>
      <c r="N41" s="2"/>
      <c r="O41" s="2"/>
      <c r="P41" s="2"/>
      <c r="Q41" s="2"/>
      <c r="R41" s="2"/>
      <c r="S41" s="2"/>
      <c r="T41" s="2"/>
      <c r="U41" s="2"/>
      <c r="V41" s="2"/>
      <c r="W41" s="2"/>
    </row>
    <row r="42">
      <c r="A42" s="2"/>
      <c r="B42" s="2"/>
      <c r="C42" s="2"/>
      <c r="D42" s="2"/>
      <c r="E42" s="2"/>
      <c r="F42" s="2"/>
      <c r="G42" s="2"/>
      <c r="H42" s="2"/>
      <c r="I42" s="2"/>
      <c r="J42" s="2"/>
      <c r="K42" s="2"/>
      <c r="L42" s="2"/>
      <c r="M42" s="2"/>
      <c r="N42" s="2"/>
      <c r="O42" s="2"/>
      <c r="P42" s="2"/>
      <c r="Q42" s="2"/>
      <c r="R42" s="2"/>
      <c r="S42" s="2"/>
      <c r="T42" s="2"/>
      <c r="U42" s="2"/>
      <c r="V42" s="2"/>
      <c r="W42" s="2"/>
    </row>
    <row r="43">
      <c r="A43" s="2"/>
      <c r="B43" s="2"/>
      <c r="C43" s="2"/>
      <c r="D43" s="2"/>
      <c r="E43" s="2"/>
      <c r="F43" s="2"/>
      <c r="G43" s="2"/>
      <c r="H43" s="2"/>
      <c r="I43" s="2"/>
      <c r="J43" s="2"/>
      <c r="K43" s="2"/>
      <c r="L43" s="2"/>
      <c r="M43" s="2"/>
      <c r="N43" s="2"/>
      <c r="O43" s="2"/>
      <c r="P43" s="2"/>
      <c r="Q43" s="2"/>
      <c r="R43" s="2"/>
      <c r="S43" s="2"/>
      <c r="T43" s="2"/>
      <c r="U43" s="2"/>
      <c r="V43" s="2"/>
      <c r="W43" s="2"/>
    </row>
    <row r="44">
      <c r="A44" s="2"/>
      <c r="B44" s="2"/>
      <c r="C44" s="2"/>
      <c r="D44" s="2"/>
      <c r="E44" s="2"/>
      <c r="F44" s="2"/>
      <c r="G44" s="2"/>
      <c r="H44" s="2"/>
      <c r="I44" s="2"/>
      <c r="J44" s="2"/>
      <c r="K44" s="2"/>
      <c r="L44" s="2"/>
      <c r="M44" s="2"/>
      <c r="N44" s="2"/>
      <c r="O44" s="2"/>
      <c r="P44" s="2"/>
      <c r="Q44" s="2"/>
      <c r="R44" s="2"/>
      <c r="S44" s="2"/>
      <c r="T44" s="2"/>
      <c r="U44" s="2"/>
      <c r="V44" s="2"/>
      <c r="W44" s="2"/>
    </row>
    <row r="45">
      <c r="A45" s="2"/>
      <c r="B45" s="2"/>
      <c r="C45" s="2"/>
      <c r="D45" s="2"/>
      <c r="E45" s="2"/>
      <c r="F45" s="2"/>
      <c r="G45" s="2"/>
      <c r="H45" s="2"/>
      <c r="I45" s="2"/>
      <c r="J45" s="2"/>
      <c r="K45" s="2"/>
      <c r="L45" s="2"/>
      <c r="M45" s="2"/>
      <c r="N45" s="2"/>
      <c r="O45" s="2"/>
      <c r="P45" s="2"/>
      <c r="Q45" s="2"/>
      <c r="R45" s="2"/>
      <c r="S45" s="2"/>
      <c r="T45" s="2"/>
      <c r="U45" s="2"/>
      <c r="V45" s="2"/>
      <c r="W45" s="2"/>
    </row>
    <row r="46">
      <c r="A46" s="2"/>
      <c r="B46" s="2"/>
      <c r="C46" s="2"/>
      <c r="D46" s="2"/>
      <c r="E46" s="2"/>
      <c r="F46" s="2"/>
      <c r="G46" s="2"/>
      <c r="H46" s="2"/>
      <c r="I46" s="2"/>
      <c r="J46" s="2"/>
      <c r="K46" s="2"/>
      <c r="L46" s="2"/>
      <c r="M46" s="2"/>
      <c r="N46" s="2"/>
      <c r="O46" s="2"/>
      <c r="P46" s="2"/>
      <c r="Q46" s="2"/>
      <c r="R46" s="2"/>
      <c r="S46" s="2"/>
      <c r="T46" s="2"/>
      <c r="U46" s="2"/>
      <c r="V46" s="2"/>
      <c r="W46" s="2"/>
    </row>
    <row r="47">
      <c r="A47" s="2"/>
      <c r="B47" s="2"/>
      <c r="C47" s="2"/>
      <c r="D47" s="2"/>
      <c r="E47" s="2"/>
      <c r="F47" s="2"/>
      <c r="G47" s="2"/>
      <c r="H47" s="2"/>
      <c r="I47" s="2"/>
      <c r="J47" s="2"/>
      <c r="K47" s="2"/>
      <c r="L47" s="2"/>
      <c r="M47" s="2"/>
      <c r="N47" s="2"/>
      <c r="O47" s="2"/>
      <c r="P47" s="2"/>
      <c r="Q47" s="2"/>
      <c r="R47" s="2"/>
      <c r="S47" s="2"/>
      <c r="T47" s="2"/>
      <c r="U47" s="2"/>
      <c r="V47" s="2"/>
      <c r="W47" s="2"/>
    </row>
    <row r="48">
      <c r="A48" s="2"/>
      <c r="B48" s="2"/>
      <c r="C48" s="2"/>
      <c r="D48" s="2"/>
      <c r="E48" s="2"/>
      <c r="F48" s="2"/>
      <c r="G48" s="2"/>
      <c r="H48" s="2"/>
      <c r="I48" s="2"/>
      <c r="J48" s="2"/>
      <c r="K48" s="2"/>
      <c r="L48" s="2"/>
      <c r="M48" s="2"/>
      <c r="N48" s="2"/>
      <c r="O48" s="2"/>
      <c r="P48" s="2"/>
      <c r="Q48" s="2"/>
      <c r="R48" s="2"/>
      <c r="S48" s="2"/>
      <c r="T48" s="2"/>
      <c r="U48" s="2"/>
      <c r="V48" s="2"/>
      <c r="W48" s="2"/>
    </row>
    <row r="49">
      <c r="A49" s="2"/>
      <c r="B49" s="2"/>
      <c r="C49" s="2"/>
      <c r="D49" s="2"/>
      <c r="E49" s="2"/>
      <c r="F49" s="2"/>
      <c r="G49" s="2"/>
      <c r="H49" s="2"/>
      <c r="I49" s="2"/>
      <c r="J49" s="2"/>
      <c r="K49" s="2"/>
      <c r="L49" s="2"/>
      <c r="M49" s="2"/>
      <c r="N49" s="2"/>
      <c r="O49" s="2"/>
      <c r="P49" s="2"/>
      <c r="Q49" s="2"/>
      <c r="R49" s="2"/>
      <c r="S49" s="2"/>
      <c r="T49" s="2"/>
      <c r="U49" s="2"/>
      <c r="V49" s="2"/>
      <c r="W49" s="2"/>
    </row>
    <row r="50">
      <c r="A50" s="2"/>
      <c r="B50" s="2"/>
      <c r="C50" s="2"/>
      <c r="D50" s="2"/>
      <c r="E50" s="2"/>
      <c r="F50" s="2"/>
      <c r="G50" s="2"/>
      <c r="H50" s="2"/>
      <c r="I50" s="2"/>
      <c r="J50" s="2"/>
      <c r="K50" s="2"/>
      <c r="L50" s="2"/>
      <c r="M50" s="2"/>
      <c r="N50" s="2"/>
      <c r="O50" s="2"/>
      <c r="P50" s="2"/>
      <c r="Q50" s="2"/>
      <c r="R50" s="2"/>
      <c r="S50" s="2"/>
      <c r="T50" s="2"/>
      <c r="U50" s="2"/>
      <c r="V50" s="2"/>
      <c r="W50" s="2"/>
    </row>
    <row r="51">
      <c r="A51" s="2"/>
      <c r="B51" s="2"/>
      <c r="C51" s="2"/>
      <c r="D51" s="2"/>
      <c r="E51" s="2"/>
      <c r="F51" s="2"/>
      <c r="G51" s="2"/>
      <c r="H51" s="2"/>
      <c r="I51" s="2"/>
      <c r="J51" s="2"/>
      <c r="K51" s="2"/>
      <c r="L51" s="2"/>
      <c r="M51" s="2"/>
      <c r="N51" s="2"/>
      <c r="O51" s="2"/>
      <c r="P51" s="2"/>
      <c r="Q51" s="2"/>
      <c r="R51" s="2"/>
      <c r="S51" s="2"/>
      <c r="T51" s="2"/>
      <c r="U51" s="2"/>
      <c r="V51" s="2"/>
      <c r="W51" s="2"/>
    </row>
    <row r="52">
      <c r="A52" s="2"/>
      <c r="B52" s="2"/>
      <c r="C52" s="2"/>
      <c r="D52" s="2"/>
      <c r="E52" s="2"/>
      <c r="F52" s="2"/>
      <c r="G52" s="2"/>
      <c r="H52" s="2"/>
      <c r="I52" s="2"/>
      <c r="J52" s="2"/>
      <c r="K52" s="2"/>
      <c r="L52" s="2"/>
      <c r="M52" s="2"/>
      <c r="N52" s="2"/>
      <c r="O52" s="2"/>
      <c r="P52" s="2"/>
      <c r="Q52" s="2"/>
      <c r="R52" s="2"/>
      <c r="S52" s="2"/>
      <c r="T52" s="2"/>
      <c r="U52" s="2"/>
      <c r="V52" s="2"/>
      <c r="W52" s="2"/>
    </row>
    <row r="53">
      <c r="A53" s="2"/>
      <c r="B53" s="2"/>
      <c r="C53" s="2"/>
      <c r="D53" s="2"/>
      <c r="E53" s="2"/>
      <c r="F53" s="2"/>
      <c r="G53" s="2"/>
      <c r="H53" s="2"/>
      <c r="I53" s="2"/>
      <c r="J53" s="2"/>
      <c r="K53" s="2"/>
      <c r="L53" s="2"/>
      <c r="M53" s="2"/>
      <c r="N53" s="2"/>
      <c r="O53" s="2"/>
      <c r="P53" s="2"/>
      <c r="Q53" s="2"/>
      <c r="R53" s="2"/>
      <c r="S53" s="2"/>
      <c r="T53" s="2"/>
      <c r="U53" s="2"/>
      <c r="V53" s="2"/>
      <c r="W53" s="2"/>
    </row>
    <row r="54">
      <c r="A54" s="2"/>
      <c r="B54" s="2"/>
      <c r="C54" s="2"/>
      <c r="D54" s="2"/>
      <c r="E54" s="2"/>
      <c r="F54" s="2"/>
      <c r="G54" s="2"/>
      <c r="H54" s="2"/>
      <c r="I54" s="2"/>
      <c r="J54" s="2"/>
      <c r="K54" s="2"/>
      <c r="L54" s="2"/>
      <c r="M54" s="2"/>
      <c r="N54" s="2"/>
      <c r="O54" s="2"/>
      <c r="P54" s="2"/>
      <c r="Q54" s="2"/>
      <c r="R54" s="2"/>
      <c r="S54" s="2"/>
      <c r="T54" s="2"/>
      <c r="U54" s="2"/>
      <c r="V54" s="2"/>
      <c r="W54" s="2"/>
    </row>
    <row r="55">
      <c r="A55" s="2"/>
      <c r="B55" s="2"/>
      <c r="C55" s="2"/>
      <c r="D55" s="2"/>
      <c r="E55" s="2"/>
      <c r="F55" s="2"/>
      <c r="G55" s="2"/>
      <c r="H55" s="2"/>
      <c r="I55" s="2"/>
      <c r="J55" s="2"/>
      <c r="K55" s="2"/>
      <c r="L55" s="2"/>
      <c r="M55" s="2"/>
      <c r="N55" s="2"/>
      <c r="O55" s="2"/>
      <c r="P55" s="2"/>
      <c r="Q55" s="2"/>
      <c r="R55" s="2"/>
      <c r="S55" s="2"/>
      <c r="T55" s="2"/>
      <c r="U55" s="2"/>
      <c r="V55" s="2"/>
      <c r="W55" s="2"/>
    </row>
    <row r="56">
      <c r="A56" s="2"/>
      <c r="B56" s="2"/>
      <c r="C56" s="2"/>
      <c r="D56" s="2"/>
      <c r="E56" s="2"/>
      <c r="F56" s="2"/>
      <c r="G56" s="2"/>
      <c r="H56" s="2"/>
      <c r="I56" s="2"/>
      <c r="J56" s="2"/>
      <c r="K56" s="2"/>
      <c r="L56" s="2"/>
      <c r="M56" s="2"/>
      <c r="N56" s="2"/>
      <c r="O56" s="2"/>
      <c r="P56" s="2"/>
      <c r="Q56" s="2"/>
      <c r="R56" s="2"/>
      <c r="S56" s="2"/>
      <c r="T56" s="2"/>
      <c r="U56" s="2"/>
      <c r="V56" s="2"/>
      <c r="W56" s="2"/>
    </row>
    <row r="57">
      <c r="A57" s="2"/>
      <c r="B57" s="2"/>
      <c r="C57" s="2"/>
      <c r="D57" s="2"/>
      <c r="E57" s="2"/>
      <c r="F57" s="2"/>
      <c r="G57" s="2"/>
      <c r="H57" s="2"/>
      <c r="I57" s="2"/>
      <c r="J57" s="2"/>
      <c r="K57" s="2"/>
      <c r="L57" s="2"/>
      <c r="M57" s="2"/>
      <c r="N57" s="2"/>
      <c r="O57" s="2"/>
      <c r="P57" s="2"/>
      <c r="Q57" s="2"/>
      <c r="R57" s="2"/>
      <c r="S57" s="2"/>
      <c r="T57" s="2"/>
      <c r="U57" s="2"/>
      <c r="V57" s="2"/>
      <c r="W57" s="2"/>
    </row>
    <row r="58">
      <c r="A58" s="2"/>
      <c r="B58" s="2"/>
      <c r="C58" s="2"/>
      <c r="D58" s="2"/>
      <c r="E58" s="2"/>
      <c r="F58" s="2"/>
      <c r="G58" s="2"/>
      <c r="H58" s="2"/>
      <c r="I58" s="2"/>
      <c r="J58" s="2"/>
      <c r="K58" s="2"/>
      <c r="L58" s="2"/>
      <c r="M58" s="2"/>
      <c r="N58" s="2"/>
      <c r="O58" s="2"/>
      <c r="P58" s="2"/>
      <c r="Q58" s="2"/>
      <c r="R58" s="2"/>
      <c r="S58" s="2"/>
      <c r="T58" s="2"/>
      <c r="U58" s="2"/>
      <c r="V58" s="2"/>
      <c r="W58" s="2"/>
    </row>
    <row r="59">
      <c r="A59" s="2"/>
      <c r="B59" s="2"/>
      <c r="C59" s="2"/>
      <c r="D59" s="2"/>
      <c r="E59" s="2"/>
      <c r="F59" s="2"/>
      <c r="G59" s="2"/>
      <c r="H59" s="2"/>
      <c r="I59" s="2"/>
      <c r="J59" s="2"/>
      <c r="K59" s="2"/>
      <c r="L59" s="2"/>
      <c r="M59" s="2"/>
      <c r="N59" s="2"/>
      <c r="O59" s="2"/>
      <c r="P59" s="2"/>
      <c r="Q59" s="2"/>
      <c r="R59" s="2"/>
      <c r="S59" s="2"/>
      <c r="T59" s="2"/>
      <c r="U59" s="2"/>
      <c r="V59" s="2"/>
      <c r="W59" s="2"/>
    </row>
    <row r="60">
      <c r="A60" s="2"/>
      <c r="B60" s="2"/>
      <c r="C60" s="2"/>
      <c r="D60" s="2"/>
      <c r="E60" s="2"/>
      <c r="F60" s="2"/>
      <c r="G60" s="2"/>
      <c r="H60" s="2"/>
      <c r="I60" s="2"/>
      <c r="J60" s="2"/>
      <c r="K60" s="2"/>
      <c r="L60" s="2"/>
      <c r="M60" s="2"/>
      <c r="N60" s="2"/>
      <c r="O60" s="2"/>
      <c r="P60" s="2"/>
      <c r="Q60" s="2"/>
      <c r="R60" s="2"/>
      <c r="S60" s="2"/>
      <c r="T60" s="2"/>
      <c r="U60" s="2"/>
      <c r="V60" s="2"/>
      <c r="W60" s="2"/>
    </row>
    <row r="61">
      <c r="A61" s="2"/>
      <c r="B61" s="2"/>
      <c r="C61" s="2"/>
      <c r="D61" s="2"/>
      <c r="E61" s="2"/>
      <c r="F61" s="2"/>
      <c r="G61" s="2"/>
      <c r="H61" s="2"/>
      <c r="I61" s="2"/>
      <c r="J61" s="2"/>
      <c r="K61" s="2"/>
      <c r="L61" s="2"/>
      <c r="M61" s="2"/>
      <c r="N61" s="2"/>
      <c r="O61" s="2"/>
      <c r="P61" s="2"/>
      <c r="Q61" s="2"/>
      <c r="R61" s="2"/>
      <c r="S61" s="2"/>
      <c r="T61" s="2"/>
      <c r="U61" s="2"/>
      <c r="V61" s="2"/>
      <c r="W61" s="2"/>
    </row>
    <row r="62">
      <c r="A62" s="2"/>
      <c r="B62" s="2"/>
      <c r="C62" s="2"/>
      <c r="D62" s="2"/>
      <c r="E62" s="2"/>
      <c r="F62" s="2"/>
      <c r="G62" s="2"/>
      <c r="H62" s="2"/>
      <c r="I62" s="2"/>
      <c r="J62" s="2"/>
      <c r="K62" s="2"/>
      <c r="L62" s="2"/>
      <c r="M62" s="2"/>
      <c r="N62" s="2"/>
      <c r="O62" s="2"/>
      <c r="P62" s="2"/>
      <c r="Q62" s="2"/>
      <c r="R62" s="2"/>
      <c r="S62" s="2"/>
      <c r="T62" s="2"/>
      <c r="U62" s="2"/>
      <c r="V62" s="2"/>
      <c r="W62" s="2"/>
    </row>
    <row r="63">
      <c r="A63" s="2"/>
      <c r="B63" s="2"/>
      <c r="C63" s="2"/>
      <c r="D63" s="2"/>
      <c r="E63" s="2"/>
      <c r="F63" s="2"/>
      <c r="G63" s="2"/>
      <c r="H63" s="2"/>
      <c r="I63" s="2"/>
      <c r="J63" s="2"/>
      <c r="K63" s="2"/>
      <c r="L63" s="2"/>
      <c r="M63" s="2"/>
      <c r="N63" s="2"/>
      <c r="O63" s="2"/>
      <c r="P63" s="2"/>
      <c r="Q63" s="2"/>
      <c r="R63" s="2"/>
      <c r="S63" s="2"/>
      <c r="T63" s="2"/>
      <c r="U63" s="2"/>
      <c r="V63" s="2"/>
      <c r="W63" s="2"/>
    </row>
    <row r="64">
      <c r="A64" s="2"/>
      <c r="B64" s="2"/>
      <c r="C64" s="2"/>
      <c r="D64" s="2"/>
      <c r="E64" s="2"/>
      <c r="F64" s="2"/>
      <c r="G64" s="2"/>
      <c r="H64" s="2"/>
      <c r="I64" s="2"/>
      <c r="J64" s="2"/>
      <c r="K64" s="2"/>
      <c r="L64" s="2"/>
      <c r="M64" s="2"/>
      <c r="N64" s="2"/>
      <c r="O64" s="2"/>
      <c r="P64" s="2"/>
      <c r="Q64" s="2"/>
      <c r="R64" s="2"/>
      <c r="S64" s="2"/>
      <c r="T64" s="2"/>
      <c r="U64" s="2"/>
      <c r="V64" s="2"/>
      <c r="W64" s="2"/>
    </row>
    <row r="65">
      <c r="A65" s="2"/>
      <c r="B65" s="2"/>
      <c r="C65" s="2"/>
      <c r="D65" s="2"/>
      <c r="E65" s="2"/>
      <c r="F65" s="2"/>
      <c r="G65" s="2"/>
      <c r="H65" s="2"/>
      <c r="I65" s="2"/>
      <c r="J65" s="2"/>
      <c r="K65" s="2"/>
      <c r="L65" s="2"/>
      <c r="M65" s="2"/>
      <c r="N65" s="2"/>
      <c r="O65" s="2"/>
      <c r="P65" s="2"/>
      <c r="Q65" s="2"/>
      <c r="R65" s="2"/>
      <c r="S65" s="2"/>
      <c r="T65" s="2"/>
      <c r="U65" s="2"/>
      <c r="V65" s="2"/>
      <c r="W65" s="2"/>
    </row>
    <row r="66">
      <c r="A66" s="2"/>
      <c r="B66" s="2"/>
      <c r="C66" s="2"/>
      <c r="D66" s="2"/>
      <c r="E66" s="2"/>
      <c r="F66" s="2"/>
      <c r="G66" s="2"/>
      <c r="H66" s="2"/>
      <c r="I66" s="2"/>
      <c r="J66" s="2"/>
      <c r="K66" s="2"/>
      <c r="L66" s="2"/>
      <c r="M66" s="2"/>
      <c r="N66" s="2"/>
      <c r="O66" s="2"/>
      <c r="P66" s="2"/>
      <c r="Q66" s="2"/>
      <c r="R66" s="2"/>
      <c r="S66" s="2"/>
      <c r="T66" s="2"/>
      <c r="U66" s="2"/>
      <c r="V66" s="2"/>
      <c r="W66" s="2"/>
    </row>
    <row r="67">
      <c r="A67" s="2"/>
      <c r="B67" s="2"/>
      <c r="C67" s="2"/>
      <c r="D67" s="2"/>
      <c r="E67" s="2"/>
      <c r="F67" s="2"/>
      <c r="G67" s="2"/>
      <c r="H67" s="2"/>
      <c r="I67" s="2"/>
      <c r="J67" s="2"/>
      <c r="K67" s="2"/>
      <c r="L67" s="2"/>
      <c r="M67" s="2"/>
      <c r="N67" s="2"/>
      <c r="O67" s="2"/>
      <c r="P67" s="2"/>
      <c r="Q67" s="2"/>
      <c r="R67" s="2"/>
      <c r="S67" s="2"/>
      <c r="T67" s="2"/>
      <c r="U67" s="2"/>
      <c r="V67" s="2"/>
      <c r="W67" s="2"/>
    </row>
    <row r="68">
      <c r="A68" s="2"/>
      <c r="B68" s="2"/>
      <c r="C68" s="2"/>
      <c r="D68" s="2"/>
      <c r="E68" s="2"/>
      <c r="F68" s="2"/>
      <c r="G68" s="2"/>
      <c r="H68" s="2"/>
      <c r="I68" s="2"/>
      <c r="J68" s="2"/>
      <c r="K68" s="2"/>
      <c r="L68" s="2"/>
      <c r="M68" s="2"/>
      <c r="N68" s="2"/>
      <c r="O68" s="2"/>
      <c r="P68" s="2"/>
      <c r="Q68" s="2"/>
      <c r="R68" s="2"/>
      <c r="S68" s="2"/>
      <c r="T68" s="2"/>
      <c r="U68" s="2"/>
      <c r="V68" s="2"/>
      <c r="W68" s="2"/>
    </row>
    <row r="69">
      <c r="A69" s="2"/>
      <c r="B69" s="2"/>
      <c r="C69" s="2"/>
      <c r="D69" s="2"/>
      <c r="E69" s="2"/>
      <c r="F69" s="2"/>
      <c r="G69" s="2"/>
      <c r="H69" s="2"/>
      <c r="I69" s="2"/>
      <c r="J69" s="2"/>
      <c r="K69" s="2"/>
      <c r="L69" s="2"/>
      <c r="M69" s="2"/>
      <c r="N69" s="2"/>
      <c r="O69" s="2"/>
      <c r="P69" s="2"/>
      <c r="Q69" s="2"/>
      <c r="R69" s="2"/>
      <c r="S69" s="2"/>
      <c r="T69" s="2"/>
      <c r="U69" s="2"/>
      <c r="V69" s="2"/>
      <c r="W69" s="2"/>
    </row>
    <row r="70">
      <c r="A70" s="2"/>
      <c r="B70" s="2"/>
      <c r="C70" s="2"/>
      <c r="D70" s="2"/>
      <c r="E70" s="2"/>
      <c r="F70" s="2"/>
      <c r="G70" s="2"/>
      <c r="H70" s="2"/>
      <c r="I70" s="2"/>
      <c r="J70" s="2"/>
      <c r="K70" s="2"/>
      <c r="L70" s="2"/>
      <c r="M70" s="2"/>
      <c r="N70" s="2"/>
      <c r="O70" s="2"/>
      <c r="P70" s="2"/>
      <c r="Q70" s="2"/>
      <c r="R70" s="2"/>
      <c r="S70" s="2"/>
      <c r="T70" s="2"/>
      <c r="U70" s="2"/>
      <c r="V70" s="2"/>
      <c r="W70" s="2"/>
    </row>
    <row r="71">
      <c r="A71" s="2"/>
      <c r="B71" s="2"/>
      <c r="C71" s="2"/>
      <c r="D71" s="2"/>
      <c r="E71" s="2"/>
      <c r="F71" s="2"/>
      <c r="G71" s="2"/>
      <c r="H71" s="2"/>
      <c r="I71" s="2"/>
      <c r="J71" s="2"/>
      <c r="K71" s="2"/>
      <c r="L71" s="2"/>
      <c r="M71" s="2"/>
      <c r="N71" s="2"/>
      <c r="O71" s="2"/>
      <c r="P71" s="2"/>
      <c r="Q71" s="2"/>
      <c r="R71" s="2"/>
      <c r="S71" s="2"/>
      <c r="T71" s="2"/>
      <c r="U71" s="2"/>
      <c r="V71" s="2"/>
      <c r="W71" s="2"/>
    </row>
    <row r="72">
      <c r="A72" s="2"/>
      <c r="B72" s="2"/>
      <c r="C72" s="2"/>
      <c r="D72" s="2"/>
      <c r="E72" s="2"/>
      <c r="F72" s="2"/>
      <c r="G72" s="2"/>
      <c r="H72" s="2"/>
      <c r="I72" s="2"/>
      <c r="J72" s="2"/>
      <c r="K72" s="2"/>
      <c r="L72" s="2"/>
      <c r="M72" s="2"/>
      <c r="N72" s="2"/>
      <c r="O72" s="2"/>
      <c r="P72" s="2"/>
      <c r="Q72" s="2"/>
      <c r="R72" s="2"/>
      <c r="S72" s="2"/>
      <c r="T72" s="2"/>
      <c r="U72" s="2"/>
      <c r="V72" s="2"/>
      <c r="W72" s="2"/>
    </row>
    <row r="73">
      <c r="A73" s="2"/>
      <c r="B73" s="2"/>
      <c r="C73" s="2"/>
      <c r="D73" s="2"/>
      <c r="E73" s="2"/>
      <c r="F73" s="2"/>
      <c r="G73" s="2"/>
      <c r="H73" s="2"/>
      <c r="I73" s="2"/>
      <c r="J73" s="2"/>
      <c r="K73" s="2"/>
      <c r="L73" s="2"/>
      <c r="M73" s="2"/>
      <c r="N73" s="2"/>
      <c r="O73" s="2"/>
      <c r="P73" s="2"/>
      <c r="Q73" s="2"/>
      <c r="R73" s="2"/>
      <c r="S73" s="2"/>
      <c r="T73" s="2"/>
      <c r="U73" s="2"/>
      <c r="V73" s="2"/>
      <c r="W73" s="2"/>
    </row>
    <row r="74">
      <c r="A74" s="2"/>
      <c r="B74" s="2"/>
      <c r="C74" s="2"/>
      <c r="D74" s="2"/>
      <c r="E74" s="2"/>
      <c r="F74" s="2"/>
      <c r="G74" s="2"/>
      <c r="H74" s="2"/>
      <c r="I74" s="2"/>
      <c r="J74" s="2"/>
      <c r="K74" s="2"/>
      <c r="L74" s="2"/>
      <c r="M74" s="2"/>
      <c r="N74" s="2"/>
      <c r="O74" s="2"/>
      <c r="P74" s="2"/>
      <c r="Q74" s="2"/>
      <c r="R74" s="2"/>
      <c r="S74" s="2"/>
      <c r="T74" s="2"/>
      <c r="U74" s="2"/>
      <c r="V74" s="2"/>
      <c r="W74" s="2"/>
    </row>
    <row r="75">
      <c r="A75" s="2"/>
      <c r="B75" s="2"/>
      <c r="C75" s="2"/>
      <c r="D75" s="2"/>
      <c r="E75" s="2"/>
      <c r="F75" s="2"/>
      <c r="G75" s="2"/>
      <c r="H75" s="2"/>
      <c r="I75" s="2"/>
      <c r="J75" s="2"/>
      <c r="K75" s="2"/>
      <c r="L75" s="2"/>
      <c r="M75" s="2"/>
      <c r="N75" s="2"/>
      <c r="O75" s="2"/>
      <c r="P75" s="2"/>
      <c r="Q75" s="2"/>
      <c r="R75" s="2"/>
      <c r="S75" s="2"/>
      <c r="T75" s="2"/>
      <c r="U75" s="2"/>
      <c r="V75" s="2"/>
      <c r="W75" s="2"/>
    </row>
    <row r="76">
      <c r="A76" s="2"/>
      <c r="B76" s="2"/>
      <c r="C76" s="2"/>
      <c r="D76" s="2"/>
      <c r="E76" s="2"/>
      <c r="F76" s="2"/>
      <c r="G76" s="2"/>
      <c r="H76" s="2"/>
      <c r="I76" s="2"/>
      <c r="J76" s="2"/>
      <c r="K76" s="2"/>
      <c r="L76" s="2"/>
      <c r="M76" s="2"/>
      <c r="N76" s="2"/>
      <c r="O76" s="2"/>
      <c r="P76" s="2"/>
      <c r="Q76" s="2"/>
      <c r="R76" s="2"/>
      <c r="S76" s="2"/>
      <c r="T76" s="2"/>
      <c r="U76" s="2"/>
      <c r="V76" s="2"/>
      <c r="W76" s="2"/>
    </row>
    <row r="77">
      <c r="A77" s="2"/>
      <c r="B77" s="2"/>
      <c r="C77" s="2"/>
      <c r="D77" s="2"/>
      <c r="E77" s="2"/>
      <c r="F77" s="2"/>
      <c r="G77" s="2"/>
      <c r="H77" s="2"/>
      <c r="I77" s="2"/>
      <c r="J77" s="2"/>
      <c r="K77" s="2"/>
      <c r="L77" s="2"/>
      <c r="M77" s="2"/>
      <c r="N77" s="2"/>
      <c r="O77" s="2"/>
      <c r="P77" s="2"/>
      <c r="Q77" s="2"/>
      <c r="R77" s="2"/>
      <c r="S77" s="2"/>
      <c r="T77" s="2"/>
      <c r="U77" s="2"/>
      <c r="V77" s="2"/>
      <c r="W77" s="2"/>
    </row>
    <row r="78">
      <c r="A78" s="2"/>
      <c r="B78" s="2"/>
      <c r="C78" s="2"/>
      <c r="D78" s="2"/>
      <c r="E78" s="2"/>
      <c r="F78" s="2"/>
      <c r="G78" s="2"/>
      <c r="H78" s="2"/>
      <c r="I78" s="2"/>
      <c r="J78" s="2"/>
      <c r="K78" s="2"/>
      <c r="L78" s="2"/>
      <c r="M78" s="2"/>
      <c r="N78" s="2"/>
      <c r="O78" s="2"/>
      <c r="P78" s="2"/>
      <c r="Q78" s="2"/>
      <c r="R78" s="2"/>
      <c r="S78" s="2"/>
      <c r="T78" s="2"/>
      <c r="U78" s="2"/>
      <c r="V78" s="2"/>
      <c r="W78" s="2"/>
    </row>
    <row r="79">
      <c r="A79" s="2"/>
      <c r="B79" s="2"/>
      <c r="C79" s="2"/>
      <c r="D79" s="2"/>
      <c r="E79" s="2"/>
      <c r="F79" s="2"/>
      <c r="G79" s="2"/>
      <c r="H79" s="2"/>
      <c r="I79" s="2"/>
      <c r="J79" s="2"/>
      <c r="K79" s="2"/>
      <c r="L79" s="2"/>
      <c r="M79" s="2"/>
      <c r="N79" s="2"/>
      <c r="O79" s="2"/>
      <c r="P79" s="2"/>
      <c r="Q79" s="2"/>
      <c r="R79" s="2"/>
      <c r="S79" s="2"/>
      <c r="T79" s="2"/>
      <c r="U79" s="2"/>
      <c r="V79" s="2"/>
      <c r="W79" s="2"/>
    </row>
    <row r="80">
      <c r="A80" s="2"/>
      <c r="B80" s="2"/>
      <c r="C80" s="2"/>
      <c r="D80" s="2"/>
      <c r="E80" s="2"/>
      <c r="F80" s="2"/>
      <c r="G80" s="2"/>
      <c r="H80" s="2"/>
      <c r="I80" s="2"/>
      <c r="J80" s="2"/>
      <c r="K80" s="2"/>
      <c r="L80" s="2"/>
      <c r="M80" s="2"/>
      <c r="N80" s="2"/>
      <c r="O80" s="2"/>
      <c r="P80" s="2"/>
      <c r="Q80" s="2"/>
      <c r="R80" s="2"/>
      <c r="S80" s="2"/>
      <c r="T80" s="2"/>
      <c r="U80" s="2"/>
      <c r="V80" s="2"/>
      <c r="W80" s="2"/>
    </row>
    <row r="81">
      <c r="A81" s="2"/>
      <c r="B81" s="2"/>
      <c r="C81" s="2"/>
      <c r="D81" s="2"/>
      <c r="E81" s="2"/>
      <c r="F81" s="2"/>
      <c r="G81" s="2"/>
      <c r="H81" s="2"/>
      <c r="I81" s="2"/>
      <c r="J81" s="2"/>
      <c r="K81" s="2"/>
      <c r="L81" s="2"/>
      <c r="M81" s="2"/>
      <c r="N81" s="2"/>
      <c r="O81" s="2"/>
      <c r="P81" s="2"/>
      <c r="Q81" s="2"/>
      <c r="R81" s="2"/>
      <c r="S81" s="2"/>
      <c r="T81" s="2"/>
      <c r="U81" s="2"/>
      <c r="V81" s="2"/>
      <c r="W81" s="2"/>
    </row>
    <row r="82">
      <c r="A82" s="2"/>
      <c r="B82" s="2"/>
      <c r="C82" s="2"/>
      <c r="D82" s="2"/>
      <c r="E82" s="2"/>
      <c r="F82" s="2"/>
      <c r="G82" s="2"/>
      <c r="H82" s="2"/>
      <c r="I82" s="2"/>
      <c r="J82" s="2"/>
      <c r="K82" s="2"/>
      <c r="L82" s="2"/>
      <c r="M82" s="2"/>
      <c r="N82" s="2"/>
      <c r="O82" s="2"/>
      <c r="P82" s="2"/>
      <c r="Q82" s="2"/>
      <c r="R82" s="2"/>
      <c r="S82" s="2"/>
      <c r="T82" s="2"/>
      <c r="U82" s="2"/>
      <c r="V82" s="2"/>
      <c r="W82" s="2"/>
    </row>
    <row r="83">
      <c r="A83" s="2"/>
      <c r="B83" s="2"/>
      <c r="C83" s="2"/>
      <c r="D83" s="2"/>
      <c r="E83" s="2"/>
      <c r="F83" s="2"/>
      <c r="G83" s="2"/>
      <c r="H83" s="2"/>
      <c r="I83" s="2"/>
      <c r="J83" s="2"/>
      <c r="K83" s="2"/>
      <c r="L83" s="2"/>
      <c r="M83" s="2"/>
      <c r="N83" s="2"/>
      <c r="O83" s="2"/>
      <c r="P83" s="2"/>
      <c r="Q83" s="2"/>
      <c r="R83" s="2"/>
      <c r="S83" s="2"/>
      <c r="T83" s="2"/>
      <c r="U83" s="2"/>
      <c r="V83" s="2"/>
      <c r="W83" s="2"/>
    </row>
    <row r="84">
      <c r="A84" s="2"/>
      <c r="B84" s="2"/>
      <c r="C84" s="2"/>
      <c r="D84" s="2"/>
      <c r="E84" s="2"/>
      <c r="F84" s="2"/>
      <c r="G84" s="2"/>
      <c r="H84" s="2"/>
      <c r="I84" s="2"/>
      <c r="J84" s="2"/>
      <c r="K84" s="2"/>
      <c r="L84" s="2"/>
      <c r="M84" s="2"/>
      <c r="N84" s="2"/>
      <c r="O84" s="2"/>
      <c r="P84" s="2"/>
      <c r="Q84" s="2"/>
      <c r="R84" s="2"/>
      <c r="S84" s="2"/>
      <c r="T84" s="2"/>
      <c r="U84" s="2"/>
      <c r="V84" s="2"/>
      <c r="W84" s="2"/>
    </row>
    <row r="85">
      <c r="A85" s="2"/>
      <c r="B85" s="2"/>
      <c r="C85" s="2"/>
      <c r="D85" s="2"/>
      <c r="E85" s="2"/>
      <c r="F85" s="2"/>
      <c r="G85" s="2"/>
      <c r="H85" s="2"/>
      <c r="I85" s="2"/>
      <c r="J85" s="2"/>
      <c r="K85" s="2"/>
      <c r="L85" s="2"/>
      <c r="M85" s="2"/>
      <c r="N85" s="2"/>
      <c r="O85" s="2"/>
      <c r="P85" s="2"/>
      <c r="Q85" s="2"/>
      <c r="R85" s="2"/>
      <c r="S85" s="2"/>
      <c r="T85" s="2"/>
      <c r="U85" s="2"/>
      <c r="V85" s="2"/>
      <c r="W85" s="2"/>
    </row>
    <row r="86">
      <c r="A86" s="2"/>
      <c r="B86" s="2"/>
      <c r="C86" s="2"/>
      <c r="D86" s="2"/>
      <c r="E86" s="2"/>
      <c r="F86" s="2"/>
      <c r="G86" s="2"/>
      <c r="H86" s="2"/>
      <c r="I86" s="2"/>
      <c r="J86" s="2"/>
      <c r="K86" s="2"/>
      <c r="L86" s="2"/>
      <c r="M86" s="2"/>
      <c r="N86" s="2"/>
      <c r="O86" s="2"/>
      <c r="P86" s="2"/>
      <c r="Q86" s="2"/>
      <c r="R86" s="2"/>
      <c r="S86" s="2"/>
      <c r="T86" s="2"/>
      <c r="U86" s="2"/>
      <c r="V86" s="2"/>
      <c r="W86" s="2"/>
    </row>
    <row r="87">
      <c r="A87" s="2"/>
      <c r="B87" s="2"/>
      <c r="C87" s="2"/>
      <c r="D87" s="2"/>
      <c r="E87" s="2"/>
      <c r="F87" s="2"/>
      <c r="G87" s="2"/>
      <c r="H87" s="2"/>
      <c r="I87" s="2"/>
      <c r="J87" s="2"/>
      <c r="K87" s="2"/>
      <c r="L87" s="2"/>
      <c r="M87" s="2"/>
      <c r="N87" s="2"/>
      <c r="O87" s="2"/>
      <c r="P87" s="2"/>
      <c r="Q87" s="2"/>
      <c r="R87" s="2"/>
      <c r="S87" s="2"/>
      <c r="T87" s="2"/>
      <c r="U87" s="2"/>
      <c r="V87" s="2"/>
      <c r="W87" s="2"/>
    </row>
    <row r="88">
      <c r="A88" s="2"/>
      <c r="B88" s="2"/>
      <c r="C88" s="2"/>
      <c r="D88" s="2"/>
      <c r="E88" s="2"/>
      <c r="F88" s="2"/>
      <c r="G88" s="2"/>
      <c r="H88" s="2"/>
      <c r="I88" s="2"/>
      <c r="J88" s="2"/>
      <c r="K88" s="2"/>
      <c r="L88" s="2"/>
      <c r="M88" s="2"/>
      <c r="N88" s="2"/>
      <c r="O88" s="2"/>
      <c r="P88" s="2"/>
      <c r="Q88" s="2"/>
      <c r="R88" s="2"/>
      <c r="S88" s="2"/>
      <c r="T88" s="2"/>
      <c r="U88" s="2"/>
      <c r="V88" s="2"/>
      <c r="W88" s="2"/>
    </row>
    <row r="89">
      <c r="A89" s="2"/>
      <c r="B89" s="2"/>
      <c r="C89" s="2"/>
      <c r="D89" s="2"/>
      <c r="E89" s="2"/>
      <c r="F89" s="2"/>
      <c r="G89" s="2"/>
      <c r="H89" s="2"/>
      <c r="I89" s="2"/>
      <c r="J89" s="2"/>
      <c r="K89" s="2"/>
      <c r="L89" s="2"/>
      <c r="M89" s="2"/>
      <c r="N89" s="2"/>
      <c r="O89" s="2"/>
      <c r="P89" s="2"/>
      <c r="Q89" s="2"/>
      <c r="R89" s="2"/>
      <c r="S89" s="2"/>
      <c r="T89" s="2"/>
      <c r="U89" s="2"/>
      <c r="V89" s="2"/>
      <c r="W89" s="2"/>
    </row>
    <row r="90">
      <c r="A90" s="2"/>
      <c r="B90" s="2"/>
      <c r="C90" s="2"/>
      <c r="D90" s="2"/>
      <c r="E90" s="2"/>
      <c r="F90" s="2"/>
      <c r="G90" s="2"/>
      <c r="H90" s="2"/>
      <c r="I90" s="2"/>
      <c r="J90" s="2"/>
      <c r="K90" s="2"/>
      <c r="L90" s="2"/>
      <c r="M90" s="2"/>
      <c r="N90" s="2"/>
      <c r="O90" s="2"/>
      <c r="P90" s="2"/>
      <c r="Q90" s="2"/>
      <c r="R90" s="2"/>
      <c r="S90" s="2"/>
      <c r="T90" s="2"/>
      <c r="U90" s="2"/>
      <c r="V90" s="2"/>
      <c r="W90" s="2"/>
    </row>
    <row r="91">
      <c r="A91" s="2"/>
      <c r="B91" s="2"/>
      <c r="C91" s="2"/>
      <c r="D91" s="2"/>
      <c r="E91" s="2"/>
      <c r="F91" s="2"/>
      <c r="G91" s="2"/>
      <c r="H91" s="2"/>
      <c r="I91" s="2"/>
      <c r="J91" s="2"/>
      <c r="K91" s="2"/>
      <c r="L91" s="2"/>
      <c r="M91" s="2"/>
      <c r="N91" s="2"/>
      <c r="O91" s="2"/>
      <c r="P91" s="2"/>
      <c r="Q91" s="2"/>
      <c r="R91" s="2"/>
      <c r="S91" s="2"/>
      <c r="T91" s="2"/>
      <c r="U91" s="2"/>
      <c r="V91" s="2"/>
      <c r="W91" s="2"/>
    </row>
    <row r="92">
      <c r="A92" s="2"/>
      <c r="B92" s="2"/>
      <c r="C92" s="2"/>
      <c r="D92" s="2"/>
      <c r="E92" s="2"/>
      <c r="F92" s="2"/>
      <c r="G92" s="2"/>
      <c r="H92" s="2"/>
      <c r="I92" s="2"/>
      <c r="J92" s="2"/>
      <c r="K92" s="2"/>
      <c r="L92" s="2"/>
      <c r="M92" s="2"/>
      <c r="N92" s="2"/>
      <c r="O92" s="2"/>
      <c r="P92" s="2"/>
      <c r="Q92" s="2"/>
      <c r="R92" s="2"/>
      <c r="S92" s="2"/>
      <c r="T92" s="2"/>
      <c r="U92" s="2"/>
      <c r="V92" s="2"/>
      <c r="W92" s="2"/>
    </row>
    <row r="93">
      <c r="A93" s="2"/>
      <c r="B93" s="2"/>
      <c r="C93" s="2"/>
      <c r="D93" s="2"/>
      <c r="E93" s="2"/>
      <c r="F93" s="2"/>
      <c r="G93" s="2"/>
      <c r="H93" s="2"/>
      <c r="I93" s="2"/>
      <c r="J93" s="2"/>
      <c r="K93" s="2"/>
      <c r="L93" s="2"/>
      <c r="M93" s="2"/>
      <c r="N93" s="2"/>
      <c r="O93" s="2"/>
      <c r="P93" s="2"/>
      <c r="Q93" s="2"/>
      <c r="R93" s="2"/>
      <c r="S93" s="2"/>
      <c r="T93" s="2"/>
      <c r="U93" s="2"/>
      <c r="V93" s="2"/>
      <c r="W93" s="2"/>
    </row>
    <row r="94">
      <c r="A94" s="2"/>
      <c r="B94" s="2"/>
      <c r="C94" s="2"/>
      <c r="D94" s="2"/>
      <c r="E94" s="2"/>
      <c r="F94" s="2"/>
      <c r="G94" s="2"/>
      <c r="H94" s="2"/>
      <c r="I94" s="2"/>
      <c r="J94" s="2"/>
      <c r="K94" s="2"/>
      <c r="L94" s="2"/>
      <c r="M94" s="2"/>
      <c r="N94" s="2"/>
      <c r="O94" s="2"/>
      <c r="P94" s="2"/>
      <c r="Q94" s="2"/>
      <c r="R94" s="2"/>
      <c r="S94" s="2"/>
      <c r="T94" s="2"/>
      <c r="U94" s="2"/>
      <c r="V94" s="2"/>
      <c r="W94" s="2"/>
    </row>
    <row r="95">
      <c r="A95" s="2"/>
      <c r="B95" s="2"/>
      <c r="C95" s="2"/>
      <c r="D95" s="2"/>
      <c r="E95" s="2"/>
      <c r="F95" s="2"/>
      <c r="G95" s="2"/>
      <c r="H95" s="2"/>
      <c r="I95" s="2"/>
      <c r="J95" s="2"/>
      <c r="K95" s="2"/>
      <c r="L95" s="2"/>
      <c r="M95" s="2"/>
      <c r="N95" s="2"/>
      <c r="O95" s="2"/>
      <c r="P95" s="2"/>
      <c r="Q95" s="2"/>
      <c r="R95" s="2"/>
      <c r="S95" s="2"/>
      <c r="T95" s="2"/>
      <c r="U95" s="2"/>
      <c r="V95" s="2"/>
      <c r="W95" s="2"/>
    </row>
    <row r="96">
      <c r="A96" s="2"/>
      <c r="B96" s="2"/>
      <c r="C96" s="2"/>
      <c r="D96" s="2"/>
      <c r="E96" s="2"/>
      <c r="F96" s="2"/>
      <c r="G96" s="2"/>
      <c r="H96" s="2"/>
      <c r="I96" s="2"/>
      <c r="J96" s="2"/>
      <c r="K96" s="2"/>
      <c r="L96" s="2"/>
      <c r="M96" s="2"/>
      <c r="N96" s="2"/>
      <c r="O96" s="2"/>
      <c r="P96" s="2"/>
      <c r="Q96" s="2"/>
      <c r="R96" s="2"/>
      <c r="S96" s="2"/>
      <c r="T96" s="2"/>
      <c r="U96" s="2"/>
      <c r="V96" s="2"/>
      <c r="W96" s="2"/>
    </row>
    <row r="97">
      <c r="A97" s="2"/>
      <c r="B97" s="2"/>
      <c r="C97" s="2"/>
      <c r="D97" s="2"/>
      <c r="E97" s="2"/>
      <c r="F97" s="2"/>
      <c r="G97" s="2"/>
      <c r="H97" s="2"/>
      <c r="I97" s="2"/>
      <c r="J97" s="2"/>
      <c r="K97" s="2"/>
      <c r="L97" s="2"/>
      <c r="M97" s="2"/>
      <c r="N97" s="2"/>
      <c r="O97" s="2"/>
      <c r="P97" s="2"/>
      <c r="Q97" s="2"/>
      <c r="R97" s="2"/>
      <c r="S97" s="2"/>
      <c r="T97" s="2"/>
      <c r="U97" s="2"/>
      <c r="V97" s="2"/>
      <c r="W97" s="2"/>
    </row>
    <row r="98">
      <c r="A98" s="2"/>
      <c r="B98" s="2"/>
      <c r="C98" s="2"/>
      <c r="D98" s="2"/>
      <c r="E98" s="2"/>
      <c r="F98" s="2"/>
      <c r="G98" s="2"/>
      <c r="H98" s="2"/>
      <c r="I98" s="2"/>
      <c r="J98" s="2"/>
      <c r="K98" s="2"/>
      <c r="L98" s="2"/>
      <c r="M98" s="2"/>
      <c r="N98" s="2"/>
      <c r="O98" s="2"/>
      <c r="P98" s="2"/>
      <c r="Q98" s="2"/>
      <c r="R98" s="2"/>
      <c r="S98" s="2"/>
      <c r="T98" s="2"/>
      <c r="U98" s="2"/>
      <c r="V98" s="2"/>
      <c r="W98" s="2"/>
    </row>
    <row r="99">
      <c r="A99" s="2"/>
      <c r="B99" s="2"/>
      <c r="C99" s="2"/>
      <c r="D99" s="2"/>
      <c r="E99" s="2"/>
      <c r="F99" s="2"/>
      <c r="G99" s="2"/>
      <c r="H99" s="2"/>
      <c r="I99" s="2"/>
      <c r="J99" s="2"/>
      <c r="K99" s="2"/>
      <c r="L99" s="2"/>
      <c r="M99" s="2"/>
      <c r="N99" s="2"/>
      <c r="O99" s="2"/>
      <c r="P99" s="2"/>
      <c r="Q99" s="2"/>
      <c r="R99" s="2"/>
      <c r="S99" s="2"/>
      <c r="T99" s="2"/>
      <c r="U99" s="2"/>
      <c r="V99" s="2"/>
      <c r="W99" s="2"/>
    </row>
    <row r="100">
      <c r="A100" s="2"/>
      <c r="B100" s="2"/>
      <c r="C100" s="2"/>
      <c r="D100" s="2"/>
      <c r="E100" s="2"/>
      <c r="F100" s="2"/>
      <c r="G100" s="2"/>
      <c r="H100" s="2"/>
      <c r="I100" s="2"/>
      <c r="J100" s="2"/>
      <c r="K100" s="2"/>
      <c r="L100" s="2"/>
      <c r="M100" s="2"/>
      <c r="N100" s="2"/>
      <c r="O100" s="2"/>
      <c r="P100" s="2"/>
      <c r="Q100" s="2"/>
      <c r="R100" s="2"/>
      <c r="S100" s="2"/>
      <c r="T100" s="2"/>
      <c r="U100" s="2"/>
      <c r="V100" s="2"/>
      <c r="W100" s="2"/>
    </row>
    <row r="101">
      <c r="A101" s="2"/>
      <c r="B101" s="2"/>
      <c r="C101" s="2"/>
      <c r="D101" s="2"/>
      <c r="E101" s="2"/>
      <c r="F101" s="2"/>
      <c r="G101" s="2"/>
      <c r="H101" s="2"/>
      <c r="I101" s="2"/>
      <c r="J101" s="2"/>
      <c r="K101" s="2"/>
      <c r="L101" s="2"/>
      <c r="M101" s="2"/>
      <c r="N101" s="2"/>
      <c r="O101" s="2"/>
      <c r="P101" s="2"/>
      <c r="Q101" s="2"/>
      <c r="R101" s="2"/>
      <c r="S101" s="2"/>
      <c r="T101" s="2"/>
      <c r="U101" s="2"/>
      <c r="V101" s="2"/>
      <c r="W101" s="2"/>
    </row>
    <row r="102">
      <c r="A102" s="2"/>
      <c r="B102" s="2"/>
      <c r="C102" s="2"/>
      <c r="D102" s="2"/>
      <c r="E102" s="2"/>
      <c r="F102" s="2"/>
      <c r="G102" s="2"/>
      <c r="H102" s="2"/>
      <c r="I102" s="2"/>
      <c r="J102" s="2"/>
      <c r="K102" s="2"/>
      <c r="L102" s="2"/>
      <c r="M102" s="2"/>
      <c r="N102" s="2"/>
      <c r="O102" s="2"/>
      <c r="P102" s="2"/>
      <c r="Q102" s="2"/>
      <c r="R102" s="2"/>
      <c r="S102" s="2"/>
      <c r="T102" s="2"/>
      <c r="U102" s="2"/>
      <c r="V102" s="2"/>
      <c r="W102" s="2"/>
    </row>
    <row r="103">
      <c r="A103" s="2"/>
      <c r="B103" s="2"/>
      <c r="C103" s="2"/>
      <c r="D103" s="2"/>
      <c r="E103" s="2"/>
      <c r="F103" s="2"/>
      <c r="G103" s="2"/>
      <c r="H103" s="2"/>
      <c r="I103" s="2"/>
      <c r="J103" s="2"/>
      <c r="K103" s="2"/>
      <c r="L103" s="2"/>
      <c r="M103" s="2"/>
      <c r="N103" s="2"/>
      <c r="O103" s="2"/>
      <c r="P103" s="2"/>
      <c r="Q103" s="2"/>
      <c r="R103" s="2"/>
      <c r="S103" s="2"/>
      <c r="T103" s="2"/>
      <c r="U103" s="2"/>
      <c r="V103" s="2"/>
      <c r="W103" s="2"/>
    </row>
    <row r="104">
      <c r="A104" s="2"/>
      <c r="B104" s="2"/>
      <c r="C104" s="2"/>
      <c r="D104" s="2"/>
      <c r="E104" s="2"/>
      <c r="F104" s="2"/>
      <c r="G104" s="2"/>
      <c r="H104" s="2"/>
      <c r="I104" s="2"/>
      <c r="J104" s="2"/>
      <c r="K104" s="2"/>
      <c r="L104" s="2"/>
      <c r="M104" s="2"/>
      <c r="N104" s="2"/>
      <c r="O104" s="2"/>
      <c r="P104" s="2"/>
      <c r="Q104" s="2"/>
      <c r="R104" s="2"/>
      <c r="S104" s="2"/>
      <c r="T104" s="2"/>
      <c r="U104" s="2"/>
      <c r="V104" s="2"/>
      <c r="W104" s="2"/>
    </row>
    <row r="105">
      <c r="A105" s="2"/>
      <c r="B105" s="2"/>
      <c r="C105" s="2"/>
      <c r="D105" s="2"/>
      <c r="E105" s="2"/>
      <c r="F105" s="2"/>
      <c r="G105" s="2"/>
      <c r="H105" s="2"/>
      <c r="I105" s="2"/>
      <c r="J105" s="2"/>
      <c r="K105" s="2"/>
      <c r="L105" s="2"/>
      <c r="M105" s="2"/>
      <c r="N105" s="2"/>
      <c r="O105" s="2"/>
      <c r="P105" s="2"/>
      <c r="Q105" s="2"/>
      <c r="R105" s="2"/>
      <c r="S105" s="2"/>
      <c r="T105" s="2"/>
      <c r="U105" s="2"/>
      <c r="V105" s="2"/>
      <c r="W105" s="2"/>
    </row>
    <row r="106">
      <c r="A106" s="2"/>
      <c r="B106" s="2"/>
      <c r="C106" s="2"/>
      <c r="D106" s="2"/>
      <c r="E106" s="2"/>
      <c r="F106" s="2"/>
      <c r="G106" s="2"/>
      <c r="H106" s="2"/>
      <c r="I106" s="2"/>
      <c r="J106" s="2"/>
      <c r="K106" s="2"/>
      <c r="L106" s="2"/>
      <c r="M106" s="2"/>
      <c r="N106" s="2"/>
      <c r="O106" s="2"/>
      <c r="P106" s="2"/>
      <c r="Q106" s="2"/>
      <c r="R106" s="2"/>
      <c r="S106" s="2"/>
      <c r="T106" s="2"/>
      <c r="U106" s="2"/>
      <c r="V106" s="2"/>
      <c r="W106" s="2"/>
    </row>
    <row r="107">
      <c r="A107" s="2"/>
      <c r="B107" s="2"/>
      <c r="C107" s="2"/>
      <c r="D107" s="2"/>
      <c r="E107" s="2"/>
      <c r="F107" s="2"/>
      <c r="G107" s="2"/>
      <c r="H107" s="2"/>
      <c r="I107" s="2"/>
      <c r="J107" s="2"/>
      <c r="K107" s="2"/>
      <c r="L107" s="2"/>
      <c r="M107" s="2"/>
      <c r="N107" s="2"/>
      <c r="O107" s="2"/>
      <c r="P107" s="2"/>
      <c r="Q107" s="2"/>
      <c r="R107" s="2"/>
      <c r="S107" s="2"/>
      <c r="T107" s="2"/>
      <c r="U107" s="2"/>
      <c r="V107" s="2"/>
      <c r="W107" s="2"/>
    </row>
    <row r="108">
      <c r="A108" s="2"/>
      <c r="B108" s="2"/>
      <c r="C108" s="2"/>
      <c r="D108" s="2"/>
      <c r="E108" s="2"/>
      <c r="F108" s="2"/>
      <c r="G108" s="2"/>
      <c r="H108" s="2"/>
      <c r="I108" s="2"/>
      <c r="J108" s="2"/>
      <c r="K108" s="2"/>
      <c r="L108" s="2"/>
      <c r="M108" s="2"/>
      <c r="N108" s="2"/>
      <c r="O108" s="2"/>
      <c r="P108" s="2"/>
      <c r="Q108" s="2"/>
      <c r="R108" s="2"/>
      <c r="S108" s="2"/>
      <c r="T108" s="2"/>
      <c r="U108" s="2"/>
      <c r="V108" s="2"/>
      <c r="W108" s="2"/>
    </row>
    <row r="109">
      <c r="A109" s="2"/>
      <c r="B109" s="2"/>
      <c r="C109" s="2"/>
      <c r="D109" s="2"/>
      <c r="E109" s="2"/>
      <c r="F109" s="2"/>
      <c r="G109" s="2"/>
      <c r="H109" s="2"/>
      <c r="I109" s="2"/>
      <c r="J109" s="2"/>
      <c r="K109" s="2"/>
      <c r="L109" s="2"/>
      <c r="M109" s="2"/>
      <c r="N109" s="2"/>
      <c r="O109" s="2"/>
      <c r="P109" s="2"/>
      <c r="Q109" s="2"/>
      <c r="R109" s="2"/>
      <c r="S109" s="2"/>
      <c r="T109" s="2"/>
      <c r="U109" s="2"/>
      <c r="V109" s="2"/>
      <c r="W109" s="2"/>
    </row>
    <row r="110">
      <c r="A110" s="2"/>
      <c r="B110" s="2"/>
      <c r="C110" s="2"/>
      <c r="D110" s="2"/>
      <c r="E110" s="2"/>
      <c r="F110" s="2"/>
      <c r="G110" s="2"/>
      <c r="H110" s="2"/>
      <c r="I110" s="2"/>
      <c r="J110" s="2"/>
      <c r="K110" s="2"/>
      <c r="L110" s="2"/>
      <c r="M110" s="2"/>
      <c r="N110" s="2"/>
      <c r="O110" s="2"/>
      <c r="P110" s="2"/>
      <c r="Q110" s="2"/>
      <c r="R110" s="2"/>
      <c r="S110" s="2"/>
      <c r="T110" s="2"/>
      <c r="U110" s="2"/>
      <c r="V110" s="2"/>
      <c r="W110" s="2"/>
    </row>
    <row r="111">
      <c r="A111" s="2"/>
      <c r="B111" s="2"/>
      <c r="C111" s="2"/>
      <c r="D111" s="2"/>
      <c r="E111" s="2"/>
      <c r="F111" s="2"/>
      <c r="G111" s="2"/>
      <c r="H111" s="2"/>
      <c r="I111" s="2"/>
      <c r="J111" s="2"/>
      <c r="K111" s="2"/>
      <c r="L111" s="2"/>
      <c r="M111" s="2"/>
      <c r="N111" s="2"/>
      <c r="O111" s="2"/>
      <c r="P111" s="2"/>
      <c r="Q111" s="2"/>
      <c r="R111" s="2"/>
      <c r="S111" s="2"/>
      <c r="T111" s="2"/>
      <c r="U111" s="2"/>
      <c r="V111" s="2"/>
      <c r="W111" s="2"/>
    </row>
    <row r="112">
      <c r="A112" s="2"/>
      <c r="B112" s="2"/>
      <c r="C112" s="2"/>
      <c r="D112" s="2"/>
      <c r="E112" s="2"/>
      <c r="F112" s="2"/>
      <c r="G112" s="2"/>
      <c r="H112" s="2"/>
      <c r="I112" s="2"/>
      <c r="J112" s="2"/>
      <c r="K112" s="2"/>
      <c r="L112" s="2"/>
      <c r="M112" s="2"/>
      <c r="N112" s="2"/>
      <c r="O112" s="2"/>
      <c r="P112" s="2"/>
      <c r="Q112" s="2"/>
      <c r="R112" s="2"/>
      <c r="S112" s="2"/>
      <c r="T112" s="2"/>
      <c r="U112" s="2"/>
      <c r="V112" s="2"/>
      <c r="W112" s="2"/>
    </row>
    <row r="113">
      <c r="A113" s="2"/>
      <c r="B113" s="2"/>
      <c r="C113" s="2"/>
      <c r="D113" s="2"/>
      <c r="E113" s="2"/>
      <c r="F113" s="2"/>
      <c r="G113" s="2"/>
      <c r="H113" s="2"/>
      <c r="I113" s="2"/>
      <c r="J113" s="2"/>
      <c r="K113" s="2"/>
      <c r="L113" s="2"/>
      <c r="M113" s="2"/>
      <c r="N113" s="2"/>
      <c r="O113" s="2"/>
      <c r="P113" s="2"/>
      <c r="Q113" s="2"/>
      <c r="R113" s="2"/>
      <c r="S113" s="2"/>
      <c r="T113" s="2"/>
      <c r="U113" s="2"/>
      <c r="V113" s="2"/>
      <c r="W113" s="2"/>
    </row>
    <row r="114">
      <c r="A114" s="2"/>
      <c r="B114" s="2"/>
      <c r="C114" s="2"/>
      <c r="D114" s="2"/>
      <c r="E114" s="2"/>
      <c r="F114" s="2"/>
      <c r="G114" s="2"/>
      <c r="H114" s="2"/>
      <c r="I114" s="2"/>
      <c r="J114" s="2"/>
      <c r="K114" s="2"/>
      <c r="L114" s="2"/>
      <c r="M114" s="2"/>
      <c r="N114" s="2"/>
      <c r="O114" s="2"/>
      <c r="P114" s="2"/>
      <c r="Q114" s="2"/>
      <c r="R114" s="2"/>
      <c r="S114" s="2"/>
      <c r="T114" s="2"/>
      <c r="U114" s="2"/>
      <c r="V114" s="2"/>
      <c r="W114" s="2"/>
    </row>
    <row r="115">
      <c r="A115" s="2"/>
      <c r="B115" s="2"/>
      <c r="C115" s="2"/>
      <c r="D115" s="2"/>
      <c r="E115" s="2"/>
      <c r="F115" s="2"/>
      <c r="G115" s="2"/>
      <c r="H115" s="2"/>
      <c r="I115" s="2"/>
      <c r="J115" s="2"/>
      <c r="K115" s="2"/>
      <c r="L115" s="2"/>
      <c r="M115" s="2"/>
      <c r="N115" s="2"/>
      <c r="O115" s="2"/>
      <c r="P115" s="2"/>
      <c r="Q115" s="2"/>
      <c r="R115" s="2"/>
      <c r="S115" s="2"/>
      <c r="T115" s="2"/>
      <c r="U115" s="2"/>
      <c r="V115" s="2"/>
      <c r="W115" s="2"/>
    </row>
    <row r="116">
      <c r="A116" s="2"/>
      <c r="B116" s="2"/>
      <c r="C116" s="2"/>
      <c r="D116" s="2"/>
      <c r="E116" s="2"/>
      <c r="F116" s="2"/>
      <c r="G116" s="2"/>
      <c r="H116" s="2"/>
      <c r="I116" s="2"/>
      <c r="J116" s="2"/>
      <c r="K116" s="2"/>
      <c r="L116" s="2"/>
      <c r="M116" s="2"/>
      <c r="N116" s="2"/>
      <c r="O116" s="2"/>
      <c r="P116" s="2"/>
      <c r="Q116" s="2"/>
      <c r="R116" s="2"/>
      <c r="S116" s="2"/>
      <c r="T116" s="2"/>
      <c r="U116" s="2"/>
      <c r="V116" s="2"/>
      <c r="W116" s="2"/>
    </row>
    <row r="117">
      <c r="A117" s="2"/>
      <c r="B117" s="2"/>
      <c r="C117" s="2"/>
      <c r="D117" s="2"/>
      <c r="E117" s="2"/>
      <c r="F117" s="2"/>
      <c r="G117" s="2"/>
      <c r="H117" s="2"/>
      <c r="I117" s="2"/>
      <c r="J117" s="2"/>
      <c r="K117" s="2"/>
      <c r="L117" s="2"/>
      <c r="M117" s="2"/>
      <c r="N117" s="2"/>
      <c r="O117" s="2"/>
      <c r="P117" s="2"/>
      <c r="Q117" s="2"/>
      <c r="R117" s="2"/>
      <c r="S117" s="2"/>
      <c r="T117" s="2"/>
      <c r="U117" s="2"/>
      <c r="V117" s="2"/>
      <c r="W117" s="2"/>
    </row>
    <row r="118">
      <c r="A118" s="2"/>
      <c r="B118" s="2"/>
      <c r="C118" s="2"/>
      <c r="D118" s="2"/>
      <c r="E118" s="2"/>
      <c r="F118" s="2"/>
      <c r="G118" s="2"/>
      <c r="H118" s="2"/>
      <c r="I118" s="2"/>
      <c r="J118" s="2"/>
      <c r="K118" s="2"/>
      <c r="L118" s="2"/>
      <c r="M118" s="2"/>
      <c r="N118" s="2"/>
      <c r="O118" s="2"/>
      <c r="P118" s="2"/>
      <c r="Q118" s="2"/>
      <c r="R118" s="2"/>
      <c r="S118" s="2"/>
      <c r="T118" s="2"/>
      <c r="U118" s="2"/>
      <c r="V118" s="2"/>
      <c r="W118" s="2"/>
    </row>
    <row r="119">
      <c r="A119" s="2"/>
      <c r="B119" s="2"/>
      <c r="C119" s="2"/>
      <c r="D119" s="2"/>
      <c r="E119" s="2"/>
      <c r="F119" s="2"/>
      <c r="G119" s="2"/>
      <c r="H119" s="2"/>
      <c r="I119" s="2"/>
      <c r="J119" s="2"/>
      <c r="K119" s="2"/>
      <c r="L119" s="2"/>
      <c r="M119" s="2"/>
      <c r="N119" s="2"/>
      <c r="O119" s="2"/>
      <c r="P119" s="2"/>
      <c r="Q119" s="2"/>
      <c r="R119" s="2"/>
      <c r="S119" s="2"/>
      <c r="T119" s="2"/>
      <c r="U119" s="2"/>
      <c r="V119" s="2"/>
      <c r="W119" s="2"/>
    </row>
    <row r="120">
      <c r="A120" s="2"/>
      <c r="B120" s="2"/>
      <c r="C120" s="2"/>
      <c r="D120" s="2"/>
      <c r="E120" s="2"/>
      <c r="F120" s="2"/>
      <c r="G120" s="2"/>
      <c r="H120" s="2"/>
      <c r="I120" s="2"/>
      <c r="J120" s="2"/>
      <c r="K120" s="2"/>
      <c r="L120" s="2"/>
      <c r="M120" s="2"/>
      <c r="N120" s="2"/>
      <c r="O120" s="2"/>
      <c r="P120" s="2"/>
      <c r="Q120" s="2"/>
      <c r="R120" s="2"/>
      <c r="S120" s="2"/>
      <c r="T120" s="2"/>
      <c r="U120" s="2"/>
      <c r="V120" s="2"/>
      <c r="W120" s="2"/>
    </row>
    <row r="121">
      <c r="A121" s="2"/>
      <c r="B121" s="2"/>
      <c r="C121" s="2"/>
      <c r="D121" s="2"/>
      <c r="E121" s="2"/>
      <c r="F121" s="2"/>
      <c r="G121" s="2"/>
      <c r="H121" s="2"/>
      <c r="I121" s="2"/>
      <c r="J121" s="2"/>
      <c r="K121" s="2"/>
      <c r="L121" s="2"/>
      <c r="M121" s="2"/>
      <c r="N121" s="2"/>
      <c r="O121" s="2"/>
      <c r="P121" s="2"/>
      <c r="Q121" s="2"/>
      <c r="R121" s="2"/>
      <c r="S121" s="2"/>
      <c r="T121" s="2"/>
      <c r="U121" s="2"/>
      <c r="V121" s="2"/>
      <c r="W121" s="2"/>
    </row>
    <row r="122">
      <c r="A122" s="2"/>
      <c r="B122" s="2"/>
      <c r="C122" s="2"/>
      <c r="D122" s="2"/>
      <c r="E122" s="2"/>
      <c r="F122" s="2"/>
      <c r="G122" s="2"/>
      <c r="H122" s="2"/>
      <c r="I122" s="2"/>
      <c r="J122" s="2"/>
      <c r="K122" s="2"/>
      <c r="L122" s="2"/>
      <c r="M122" s="2"/>
      <c r="N122" s="2"/>
      <c r="O122" s="2"/>
      <c r="P122" s="2"/>
      <c r="Q122" s="2"/>
      <c r="R122" s="2"/>
      <c r="S122" s="2"/>
      <c r="T122" s="2"/>
      <c r="U122" s="2"/>
      <c r="V122" s="2"/>
      <c r="W122" s="2"/>
    </row>
    <row r="123">
      <c r="A123" s="2"/>
      <c r="B123" s="2"/>
      <c r="C123" s="2"/>
      <c r="D123" s="2"/>
      <c r="E123" s="2"/>
      <c r="F123" s="2"/>
      <c r="G123" s="2"/>
      <c r="H123" s="2"/>
      <c r="I123" s="2"/>
      <c r="J123" s="2"/>
      <c r="K123" s="2"/>
      <c r="L123" s="2"/>
      <c r="M123" s="2"/>
      <c r="N123" s="2"/>
      <c r="O123" s="2"/>
      <c r="P123" s="2"/>
      <c r="Q123" s="2"/>
      <c r="R123" s="2"/>
      <c r="S123" s="2"/>
      <c r="T123" s="2"/>
      <c r="U123" s="2"/>
      <c r="V123" s="2"/>
      <c r="W123" s="2"/>
    </row>
    <row r="124">
      <c r="A124" s="2"/>
      <c r="B124" s="2"/>
      <c r="C124" s="2"/>
      <c r="D124" s="2"/>
      <c r="E124" s="2"/>
      <c r="F124" s="2"/>
      <c r="G124" s="2"/>
      <c r="H124" s="2"/>
      <c r="I124" s="2"/>
      <c r="J124" s="2"/>
      <c r="K124" s="2"/>
      <c r="L124" s="2"/>
      <c r="M124" s="2"/>
      <c r="N124" s="2"/>
      <c r="O124" s="2"/>
      <c r="P124" s="2"/>
      <c r="Q124" s="2"/>
      <c r="R124" s="2"/>
      <c r="S124" s="2"/>
      <c r="T124" s="2"/>
      <c r="U124" s="2"/>
      <c r="V124" s="2"/>
      <c r="W124" s="2"/>
    </row>
    <row r="125">
      <c r="A125" s="2"/>
      <c r="B125" s="2"/>
      <c r="C125" s="2"/>
      <c r="D125" s="2"/>
      <c r="E125" s="2"/>
      <c r="F125" s="2"/>
      <c r="G125" s="2"/>
      <c r="H125" s="2"/>
      <c r="I125" s="2"/>
      <c r="J125" s="2"/>
      <c r="K125" s="2"/>
      <c r="L125" s="2"/>
      <c r="M125" s="2"/>
      <c r="N125" s="2"/>
      <c r="O125" s="2"/>
      <c r="P125" s="2"/>
      <c r="Q125" s="2"/>
      <c r="R125" s="2"/>
      <c r="S125" s="2"/>
      <c r="T125" s="2"/>
      <c r="U125" s="2"/>
      <c r="V125" s="2"/>
      <c r="W125" s="2"/>
    </row>
    <row r="126">
      <c r="A126" s="2"/>
      <c r="B126" s="2"/>
      <c r="C126" s="2"/>
      <c r="D126" s="2"/>
      <c r="E126" s="2"/>
      <c r="F126" s="2"/>
      <c r="G126" s="2"/>
      <c r="H126" s="2"/>
      <c r="I126" s="2"/>
      <c r="J126" s="2"/>
      <c r="K126" s="2"/>
      <c r="L126" s="2"/>
      <c r="M126" s="2"/>
      <c r="N126" s="2"/>
      <c r="O126" s="2"/>
      <c r="P126" s="2"/>
      <c r="Q126" s="2"/>
      <c r="R126" s="2"/>
      <c r="S126" s="2"/>
      <c r="T126" s="2"/>
      <c r="U126" s="2"/>
      <c r="V126" s="2"/>
      <c r="W126" s="2"/>
    </row>
    <row r="127">
      <c r="A127" s="2"/>
      <c r="B127" s="2"/>
      <c r="C127" s="2"/>
      <c r="D127" s="2"/>
      <c r="E127" s="2"/>
      <c r="F127" s="2"/>
      <c r="G127" s="2"/>
      <c r="H127" s="2"/>
      <c r="I127" s="2"/>
      <c r="J127" s="2"/>
      <c r="K127" s="2"/>
      <c r="L127" s="2"/>
      <c r="M127" s="2"/>
      <c r="N127" s="2"/>
      <c r="O127" s="2"/>
      <c r="P127" s="2"/>
      <c r="Q127" s="2"/>
      <c r="R127" s="2"/>
      <c r="S127" s="2"/>
      <c r="T127" s="2"/>
      <c r="U127" s="2"/>
      <c r="V127" s="2"/>
      <c r="W127" s="2"/>
    </row>
    <row r="128">
      <c r="A128" s="2"/>
      <c r="B128" s="2"/>
      <c r="C128" s="2"/>
      <c r="D128" s="2"/>
      <c r="E128" s="2"/>
      <c r="F128" s="2"/>
      <c r="G128" s="2"/>
      <c r="H128" s="2"/>
      <c r="I128" s="2"/>
      <c r="J128" s="2"/>
      <c r="K128" s="2"/>
      <c r="L128" s="2"/>
      <c r="M128" s="2"/>
      <c r="N128" s="2"/>
      <c r="O128" s="2"/>
      <c r="P128" s="2"/>
      <c r="Q128" s="2"/>
      <c r="R128" s="2"/>
      <c r="S128" s="2"/>
      <c r="T128" s="2"/>
      <c r="U128" s="2"/>
      <c r="V128" s="2"/>
      <c r="W128" s="2"/>
    </row>
    <row r="129">
      <c r="A129" s="2"/>
      <c r="B129" s="2"/>
      <c r="C129" s="2"/>
      <c r="D129" s="2"/>
      <c r="E129" s="2"/>
      <c r="F129" s="2"/>
      <c r="G129" s="2"/>
      <c r="H129" s="2"/>
      <c r="I129" s="2"/>
      <c r="J129" s="2"/>
      <c r="K129" s="2"/>
      <c r="L129" s="2"/>
      <c r="M129" s="2"/>
      <c r="N129" s="2"/>
      <c r="O129" s="2"/>
      <c r="P129" s="2"/>
      <c r="Q129" s="2"/>
      <c r="R129" s="2"/>
      <c r="S129" s="2"/>
      <c r="T129" s="2"/>
      <c r="U129" s="2"/>
      <c r="V129" s="2"/>
      <c r="W129" s="2"/>
    </row>
    <row r="130">
      <c r="A130" s="2"/>
      <c r="B130" s="2"/>
      <c r="C130" s="2"/>
      <c r="D130" s="2"/>
      <c r="E130" s="2"/>
      <c r="F130" s="2"/>
      <c r="G130" s="2"/>
      <c r="H130" s="2"/>
      <c r="I130" s="2"/>
      <c r="J130" s="2"/>
      <c r="K130" s="2"/>
      <c r="L130" s="2"/>
      <c r="M130" s="2"/>
      <c r="N130" s="2"/>
      <c r="O130" s="2"/>
      <c r="P130" s="2"/>
      <c r="Q130" s="2"/>
      <c r="R130" s="2"/>
      <c r="S130" s="2"/>
      <c r="T130" s="2"/>
      <c r="U130" s="2"/>
      <c r="V130" s="2"/>
      <c r="W130" s="2"/>
    </row>
    <row r="131">
      <c r="A131" s="2"/>
      <c r="B131" s="2"/>
      <c r="C131" s="2"/>
      <c r="D131" s="2"/>
      <c r="E131" s="2"/>
      <c r="F131" s="2"/>
      <c r="G131" s="2"/>
      <c r="H131" s="2"/>
      <c r="I131" s="2"/>
      <c r="J131" s="2"/>
      <c r="K131" s="2"/>
      <c r="L131" s="2"/>
      <c r="M131" s="2"/>
      <c r="N131" s="2"/>
      <c r="O131" s="2"/>
      <c r="P131" s="2"/>
      <c r="Q131" s="2"/>
      <c r="R131" s="2"/>
      <c r="S131" s="2"/>
      <c r="T131" s="2"/>
      <c r="U131" s="2"/>
      <c r="V131" s="2"/>
      <c r="W131" s="2"/>
    </row>
    <row r="132">
      <c r="A132" s="2"/>
      <c r="B132" s="2"/>
      <c r="C132" s="2"/>
      <c r="D132" s="2"/>
      <c r="E132" s="2"/>
      <c r="F132" s="2"/>
      <c r="G132" s="2"/>
      <c r="H132" s="2"/>
      <c r="I132" s="2"/>
      <c r="J132" s="2"/>
      <c r="K132" s="2"/>
      <c r="L132" s="2"/>
      <c r="M132" s="2"/>
      <c r="N132" s="2"/>
      <c r="O132" s="2"/>
      <c r="P132" s="2"/>
      <c r="Q132" s="2"/>
      <c r="R132" s="2"/>
      <c r="S132" s="2"/>
      <c r="T132" s="2"/>
      <c r="U132" s="2"/>
      <c r="V132" s="2"/>
      <c r="W132" s="2"/>
    </row>
    <row r="133">
      <c r="A133" s="2"/>
      <c r="B133" s="2"/>
      <c r="C133" s="2"/>
      <c r="D133" s="2"/>
      <c r="E133" s="2"/>
      <c r="F133" s="2"/>
      <c r="G133" s="2"/>
      <c r="H133" s="2"/>
      <c r="I133" s="2"/>
      <c r="J133" s="2"/>
      <c r="K133" s="2"/>
      <c r="L133" s="2"/>
      <c r="M133" s="2"/>
      <c r="N133" s="2"/>
      <c r="O133" s="2"/>
      <c r="P133" s="2"/>
      <c r="Q133" s="2"/>
      <c r="R133" s="2"/>
      <c r="S133" s="2"/>
      <c r="T133" s="2"/>
      <c r="U133" s="2"/>
      <c r="V133" s="2"/>
      <c r="W133" s="2"/>
    </row>
    <row r="134">
      <c r="A134" s="2"/>
      <c r="B134" s="2"/>
      <c r="C134" s="2"/>
      <c r="D134" s="2"/>
      <c r="E134" s="2"/>
      <c r="F134" s="2"/>
      <c r="G134" s="2"/>
      <c r="H134" s="2"/>
      <c r="I134" s="2"/>
      <c r="J134" s="2"/>
      <c r="K134" s="2"/>
      <c r="L134" s="2"/>
      <c r="M134" s="2"/>
      <c r="N134" s="2"/>
      <c r="O134" s="2"/>
      <c r="P134" s="2"/>
      <c r="Q134" s="2"/>
      <c r="R134" s="2"/>
      <c r="S134" s="2"/>
      <c r="T134" s="2"/>
      <c r="U134" s="2"/>
      <c r="V134" s="2"/>
      <c r="W134" s="2"/>
    </row>
    <row r="135">
      <c r="A135" s="2"/>
      <c r="B135" s="2"/>
      <c r="C135" s="2"/>
      <c r="D135" s="2"/>
      <c r="E135" s="2"/>
      <c r="F135" s="2"/>
      <c r="G135" s="2"/>
      <c r="H135" s="2"/>
      <c r="I135" s="2"/>
      <c r="J135" s="2"/>
      <c r="K135" s="2"/>
      <c r="L135" s="2"/>
      <c r="M135" s="2"/>
      <c r="N135" s="2"/>
      <c r="O135" s="2"/>
      <c r="P135" s="2"/>
      <c r="Q135" s="2"/>
      <c r="R135" s="2"/>
      <c r="S135" s="2"/>
      <c r="T135" s="2"/>
      <c r="U135" s="2"/>
      <c r="V135" s="2"/>
      <c r="W135" s="2"/>
    </row>
    <row r="136">
      <c r="A136" s="2"/>
      <c r="B136" s="2"/>
      <c r="C136" s="2"/>
      <c r="D136" s="2"/>
      <c r="E136" s="2"/>
      <c r="F136" s="2"/>
      <c r="G136" s="2"/>
      <c r="H136" s="2"/>
      <c r="I136" s="2"/>
      <c r="J136" s="2"/>
      <c r="K136" s="2"/>
      <c r="L136" s="2"/>
      <c r="M136" s="2"/>
      <c r="N136" s="2"/>
      <c r="O136" s="2"/>
      <c r="P136" s="2"/>
      <c r="Q136" s="2"/>
      <c r="R136" s="2"/>
      <c r="S136" s="2"/>
      <c r="T136" s="2"/>
      <c r="U136" s="2"/>
      <c r="V136" s="2"/>
      <c r="W136" s="2"/>
    </row>
    <row r="137">
      <c r="A137" s="2"/>
      <c r="B137" s="2"/>
      <c r="C137" s="2"/>
      <c r="D137" s="2"/>
      <c r="E137" s="2"/>
      <c r="F137" s="2"/>
      <c r="G137" s="2"/>
      <c r="H137" s="2"/>
      <c r="I137" s="2"/>
      <c r="J137" s="2"/>
      <c r="K137" s="2"/>
      <c r="L137" s="2"/>
      <c r="M137" s="2"/>
      <c r="N137" s="2"/>
      <c r="O137" s="2"/>
      <c r="P137" s="2"/>
      <c r="Q137" s="2"/>
      <c r="R137" s="2"/>
      <c r="S137" s="2"/>
      <c r="T137" s="2"/>
      <c r="U137" s="2"/>
      <c r="V137" s="2"/>
      <c r="W137" s="2"/>
    </row>
    <row r="138">
      <c r="A138" s="2"/>
      <c r="B138" s="2"/>
      <c r="C138" s="2"/>
      <c r="D138" s="2"/>
      <c r="E138" s="2"/>
      <c r="F138" s="2"/>
      <c r="G138" s="2"/>
      <c r="H138" s="2"/>
      <c r="I138" s="2"/>
      <c r="J138" s="2"/>
      <c r="K138" s="2"/>
      <c r="L138" s="2"/>
      <c r="M138" s="2"/>
      <c r="N138" s="2"/>
      <c r="O138" s="2"/>
      <c r="P138" s="2"/>
      <c r="Q138" s="2"/>
      <c r="R138" s="2"/>
      <c r="S138" s="2"/>
      <c r="T138" s="2"/>
      <c r="U138" s="2"/>
      <c r="V138" s="2"/>
      <c r="W138" s="2"/>
    </row>
    <row r="139">
      <c r="A139" s="2"/>
      <c r="B139" s="2"/>
      <c r="C139" s="2"/>
      <c r="D139" s="2"/>
      <c r="E139" s="2"/>
      <c r="F139" s="2"/>
      <c r="G139" s="2"/>
      <c r="H139" s="2"/>
      <c r="I139" s="2"/>
      <c r="J139" s="2"/>
      <c r="K139" s="2"/>
      <c r="L139" s="2"/>
      <c r="M139" s="2"/>
      <c r="N139" s="2"/>
      <c r="O139" s="2"/>
      <c r="P139" s="2"/>
      <c r="Q139" s="2"/>
      <c r="R139" s="2"/>
      <c r="S139" s="2"/>
      <c r="T139" s="2"/>
      <c r="U139" s="2"/>
      <c r="V139" s="2"/>
      <c r="W139" s="2"/>
    </row>
    <row r="140">
      <c r="A140" s="2"/>
      <c r="B140" s="2"/>
      <c r="C140" s="2"/>
      <c r="D140" s="2"/>
      <c r="E140" s="2"/>
      <c r="F140" s="2"/>
      <c r="G140" s="2"/>
      <c r="H140" s="2"/>
      <c r="I140" s="2"/>
      <c r="J140" s="2"/>
      <c r="K140" s="2"/>
      <c r="L140" s="2"/>
      <c r="M140" s="2"/>
      <c r="N140" s="2"/>
      <c r="O140" s="2"/>
      <c r="P140" s="2"/>
      <c r="Q140" s="2"/>
      <c r="R140" s="2"/>
      <c r="S140" s="2"/>
      <c r="T140" s="2"/>
      <c r="U140" s="2"/>
      <c r="V140" s="2"/>
      <c r="W140" s="2"/>
    </row>
    <row r="141">
      <c r="A141" s="2"/>
      <c r="B141" s="2"/>
      <c r="C141" s="2"/>
      <c r="D141" s="2"/>
      <c r="E141" s="2"/>
      <c r="F141" s="2"/>
      <c r="G141" s="2"/>
      <c r="H141" s="2"/>
      <c r="I141" s="2"/>
      <c r="J141" s="2"/>
      <c r="K141" s="2"/>
      <c r="L141" s="2"/>
      <c r="M141" s="2"/>
      <c r="N141" s="2"/>
      <c r="O141" s="2"/>
      <c r="P141" s="2"/>
      <c r="Q141" s="2"/>
      <c r="R141" s="2"/>
      <c r="S141" s="2"/>
      <c r="T141" s="2"/>
      <c r="U141" s="2"/>
      <c r="V141" s="2"/>
      <c r="W141" s="2"/>
    </row>
    <row r="142">
      <c r="A142" s="2"/>
      <c r="B142" s="2"/>
      <c r="C142" s="2"/>
      <c r="D142" s="2"/>
      <c r="E142" s="2"/>
      <c r="F142" s="2"/>
      <c r="G142" s="2"/>
      <c r="H142" s="2"/>
      <c r="I142" s="2"/>
      <c r="J142" s="2"/>
      <c r="K142" s="2"/>
      <c r="L142" s="2"/>
      <c r="M142" s="2"/>
      <c r="N142" s="2"/>
      <c r="O142" s="2"/>
      <c r="P142" s="2"/>
      <c r="Q142" s="2"/>
      <c r="R142" s="2"/>
      <c r="S142" s="2"/>
      <c r="T142" s="2"/>
      <c r="U142" s="2"/>
      <c r="V142" s="2"/>
      <c r="W142" s="2"/>
    </row>
    <row r="143">
      <c r="A143" s="2"/>
      <c r="B143" s="2"/>
      <c r="C143" s="2"/>
      <c r="D143" s="2"/>
      <c r="E143" s="2"/>
      <c r="F143" s="2"/>
      <c r="G143" s="2"/>
      <c r="H143" s="2"/>
      <c r="I143" s="2"/>
      <c r="J143" s="2"/>
      <c r="K143" s="2"/>
      <c r="L143" s="2"/>
      <c r="M143" s="2"/>
      <c r="N143" s="2"/>
      <c r="O143" s="2"/>
      <c r="P143" s="2"/>
      <c r="Q143" s="2"/>
      <c r="R143" s="2"/>
      <c r="S143" s="2"/>
      <c r="T143" s="2"/>
      <c r="U143" s="2"/>
      <c r="V143" s="2"/>
      <c r="W143" s="2"/>
    </row>
    <row r="144">
      <c r="A144" s="2"/>
      <c r="B144" s="2"/>
      <c r="C144" s="2"/>
      <c r="D144" s="2"/>
      <c r="E144" s="2"/>
      <c r="F144" s="2"/>
      <c r="G144" s="2"/>
      <c r="H144" s="2"/>
      <c r="I144" s="2"/>
      <c r="J144" s="2"/>
      <c r="K144" s="2"/>
      <c r="L144" s="2"/>
      <c r="M144" s="2"/>
      <c r="N144" s="2"/>
      <c r="O144" s="2"/>
      <c r="P144" s="2"/>
      <c r="Q144" s="2"/>
      <c r="R144" s="2"/>
      <c r="S144" s="2"/>
      <c r="T144" s="2"/>
      <c r="U144" s="2"/>
      <c r="V144" s="2"/>
      <c r="W144" s="2"/>
    </row>
    <row r="145">
      <c r="A145" s="2"/>
      <c r="B145" s="2"/>
      <c r="C145" s="2"/>
      <c r="D145" s="2"/>
      <c r="E145" s="2"/>
      <c r="F145" s="2"/>
      <c r="G145" s="2"/>
      <c r="H145" s="2"/>
      <c r="I145" s="2"/>
      <c r="J145" s="2"/>
      <c r="K145" s="2"/>
      <c r="L145" s="2"/>
      <c r="M145" s="2"/>
      <c r="N145" s="2"/>
      <c r="O145" s="2"/>
      <c r="P145" s="2"/>
      <c r="Q145" s="2"/>
      <c r="R145" s="2"/>
      <c r="S145" s="2"/>
      <c r="T145" s="2"/>
      <c r="U145" s="2"/>
      <c r="V145" s="2"/>
      <c r="W145" s="2"/>
    </row>
    <row r="146">
      <c r="A146" s="2"/>
      <c r="B146" s="2"/>
      <c r="C146" s="2"/>
      <c r="D146" s="2"/>
      <c r="E146" s="2"/>
      <c r="F146" s="2"/>
      <c r="G146" s="2"/>
      <c r="H146" s="2"/>
      <c r="I146" s="2"/>
      <c r="J146" s="2"/>
      <c r="K146" s="2"/>
      <c r="L146" s="2"/>
      <c r="M146" s="2"/>
      <c r="N146" s="2"/>
      <c r="O146" s="2"/>
      <c r="P146" s="2"/>
      <c r="Q146" s="2"/>
      <c r="R146" s="2"/>
      <c r="S146" s="2"/>
      <c r="T146" s="2"/>
      <c r="U146" s="2"/>
      <c r="V146" s="2"/>
      <c r="W146" s="2"/>
    </row>
    <row r="147">
      <c r="A147" s="2"/>
      <c r="B147" s="2"/>
      <c r="C147" s="2"/>
      <c r="D147" s="2"/>
      <c r="E147" s="2"/>
      <c r="F147" s="2"/>
      <c r="G147" s="2"/>
      <c r="H147" s="2"/>
      <c r="I147" s="2"/>
      <c r="J147" s="2"/>
      <c r="K147" s="2"/>
      <c r="L147" s="2"/>
      <c r="M147" s="2"/>
      <c r="N147" s="2"/>
      <c r="O147" s="2"/>
      <c r="P147" s="2"/>
      <c r="Q147" s="2"/>
      <c r="R147" s="2"/>
      <c r="S147" s="2"/>
      <c r="T147" s="2"/>
      <c r="U147" s="2"/>
      <c r="V147" s="2"/>
      <c r="W147" s="2"/>
    </row>
    <row r="148">
      <c r="A148" s="2"/>
      <c r="B148" s="2"/>
      <c r="C148" s="2"/>
      <c r="D148" s="2"/>
      <c r="E148" s="2"/>
      <c r="F148" s="2"/>
      <c r="G148" s="2"/>
      <c r="H148" s="2"/>
      <c r="I148" s="2"/>
      <c r="J148" s="2"/>
      <c r="K148" s="2"/>
      <c r="L148" s="2"/>
      <c r="M148" s="2"/>
      <c r="N148" s="2"/>
      <c r="O148" s="2"/>
      <c r="P148" s="2"/>
      <c r="Q148" s="2"/>
      <c r="R148" s="2"/>
      <c r="S148" s="2"/>
      <c r="T148" s="2"/>
      <c r="U148" s="2"/>
      <c r="V148" s="2"/>
      <c r="W148" s="2"/>
    </row>
    <row r="149">
      <c r="A149" s="2"/>
      <c r="B149" s="2"/>
      <c r="C149" s="2"/>
      <c r="D149" s="2"/>
      <c r="E149" s="2"/>
      <c r="F149" s="2"/>
      <c r="G149" s="2"/>
      <c r="H149" s="2"/>
      <c r="I149" s="2"/>
      <c r="J149" s="2"/>
      <c r="K149" s="2"/>
      <c r="L149" s="2"/>
      <c r="M149" s="2"/>
      <c r="N149" s="2"/>
      <c r="O149" s="2"/>
      <c r="P149" s="2"/>
      <c r="Q149" s="2"/>
      <c r="R149" s="2"/>
      <c r="S149" s="2"/>
      <c r="T149" s="2"/>
      <c r="U149" s="2"/>
      <c r="V149" s="2"/>
      <c r="W149" s="2"/>
    </row>
    <row r="150">
      <c r="A150" s="2"/>
      <c r="B150" s="2"/>
      <c r="C150" s="2"/>
      <c r="D150" s="2"/>
      <c r="E150" s="2"/>
      <c r="F150" s="2"/>
      <c r="G150" s="2"/>
      <c r="H150" s="2"/>
      <c r="I150" s="2"/>
      <c r="J150" s="2"/>
      <c r="K150" s="2"/>
      <c r="L150" s="2"/>
      <c r="M150" s="2"/>
      <c r="N150" s="2"/>
      <c r="O150" s="2"/>
      <c r="P150" s="2"/>
      <c r="Q150" s="2"/>
      <c r="R150" s="2"/>
      <c r="S150" s="2"/>
      <c r="T150" s="2"/>
      <c r="U150" s="2"/>
      <c r="V150" s="2"/>
      <c r="W150" s="2"/>
    </row>
    <row r="151">
      <c r="A151" s="2"/>
      <c r="B151" s="2"/>
      <c r="C151" s="2"/>
      <c r="D151" s="2"/>
      <c r="E151" s="2"/>
      <c r="F151" s="2"/>
      <c r="G151" s="2"/>
      <c r="H151" s="2"/>
      <c r="I151" s="2"/>
      <c r="J151" s="2"/>
      <c r="K151" s="2"/>
      <c r="L151" s="2"/>
      <c r="M151" s="2"/>
      <c r="N151" s="2"/>
      <c r="O151" s="2"/>
      <c r="P151" s="2"/>
      <c r="Q151" s="2"/>
      <c r="R151" s="2"/>
      <c r="S151" s="2"/>
      <c r="T151" s="2"/>
      <c r="U151" s="2"/>
      <c r="V151" s="2"/>
      <c r="W151" s="2"/>
    </row>
    <row r="152">
      <c r="A152" s="2"/>
      <c r="B152" s="2"/>
      <c r="C152" s="2"/>
      <c r="D152" s="2"/>
      <c r="E152" s="2"/>
      <c r="F152" s="2"/>
      <c r="G152" s="2"/>
      <c r="H152" s="2"/>
      <c r="I152" s="2"/>
      <c r="J152" s="2"/>
      <c r="K152" s="2"/>
      <c r="L152" s="2"/>
      <c r="M152" s="2"/>
      <c r="N152" s="2"/>
      <c r="O152" s="2"/>
      <c r="P152" s="2"/>
      <c r="Q152" s="2"/>
      <c r="R152" s="2"/>
      <c r="S152" s="2"/>
      <c r="T152" s="2"/>
      <c r="U152" s="2"/>
      <c r="V152" s="2"/>
      <c r="W152" s="2"/>
    </row>
    <row r="153">
      <c r="A153" s="2"/>
      <c r="B153" s="2"/>
      <c r="C153" s="2"/>
      <c r="D153" s="2"/>
      <c r="E153" s="2"/>
      <c r="F153" s="2"/>
      <c r="G153" s="2"/>
      <c r="H153" s="2"/>
      <c r="I153" s="2"/>
      <c r="J153" s="2"/>
      <c r="K153" s="2"/>
      <c r="L153" s="2"/>
      <c r="M153" s="2"/>
      <c r="N153" s="2"/>
      <c r="O153" s="2"/>
      <c r="P153" s="2"/>
      <c r="Q153" s="2"/>
      <c r="R153" s="2"/>
      <c r="S153" s="2"/>
      <c r="T153" s="2"/>
      <c r="U153" s="2"/>
      <c r="V153" s="2"/>
      <c r="W153" s="2"/>
    </row>
    <row r="154">
      <c r="A154" s="2"/>
      <c r="B154" s="2"/>
      <c r="C154" s="2"/>
      <c r="D154" s="2"/>
      <c r="E154" s="2"/>
      <c r="F154" s="2"/>
      <c r="G154" s="2"/>
      <c r="H154" s="2"/>
      <c r="I154" s="2"/>
      <c r="J154" s="2"/>
      <c r="K154" s="2"/>
      <c r="L154" s="2"/>
      <c r="M154" s="2"/>
      <c r="N154" s="2"/>
      <c r="O154" s="2"/>
      <c r="P154" s="2"/>
      <c r="Q154" s="2"/>
      <c r="R154" s="2"/>
      <c r="S154" s="2"/>
      <c r="T154" s="2"/>
      <c r="U154" s="2"/>
      <c r="V154" s="2"/>
      <c r="W154" s="2"/>
    </row>
    <row r="155">
      <c r="A155" s="2"/>
      <c r="B155" s="2"/>
      <c r="C155" s="2"/>
      <c r="D155" s="2"/>
      <c r="E155" s="2"/>
      <c r="F155" s="2"/>
      <c r="G155" s="2"/>
      <c r="H155" s="2"/>
      <c r="I155" s="2"/>
      <c r="J155" s="2"/>
      <c r="K155" s="2"/>
      <c r="L155" s="2"/>
      <c r="M155" s="2"/>
      <c r="N155" s="2"/>
      <c r="O155" s="2"/>
      <c r="P155" s="2"/>
      <c r="Q155" s="2"/>
      <c r="R155" s="2"/>
      <c r="S155" s="2"/>
      <c r="T155" s="2"/>
      <c r="U155" s="2"/>
      <c r="V155" s="2"/>
      <c r="W155" s="2"/>
    </row>
    <row r="156">
      <c r="A156" s="2"/>
      <c r="B156" s="2"/>
      <c r="C156" s="2"/>
      <c r="D156" s="2"/>
      <c r="E156" s="2"/>
      <c r="F156" s="2"/>
      <c r="G156" s="2"/>
      <c r="H156" s="2"/>
      <c r="I156" s="2"/>
      <c r="J156" s="2"/>
      <c r="K156" s="2"/>
      <c r="L156" s="2"/>
      <c r="M156" s="2"/>
      <c r="N156" s="2"/>
      <c r="O156" s="2"/>
      <c r="P156" s="2"/>
      <c r="Q156" s="2"/>
      <c r="R156" s="2"/>
      <c r="S156" s="2"/>
      <c r="T156" s="2"/>
      <c r="U156" s="2"/>
      <c r="V156" s="2"/>
      <c r="W156" s="2"/>
    </row>
    <row r="157">
      <c r="A157" s="2"/>
      <c r="B157" s="2"/>
      <c r="C157" s="2"/>
      <c r="D157" s="2"/>
      <c r="E157" s="2"/>
      <c r="F157" s="2"/>
      <c r="G157" s="2"/>
      <c r="H157" s="2"/>
      <c r="I157" s="2"/>
      <c r="J157" s="2"/>
      <c r="K157" s="2"/>
      <c r="L157" s="2"/>
      <c r="M157" s="2"/>
      <c r="N157" s="2"/>
      <c r="O157" s="2"/>
      <c r="P157" s="2"/>
      <c r="Q157" s="2"/>
      <c r="R157" s="2"/>
      <c r="S157" s="2"/>
      <c r="T157" s="2"/>
      <c r="U157" s="2"/>
      <c r="V157" s="2"/>
      <c r="W157" s="2"/>
    </row>
    <row r="158">
      <c r="A158" s="2"/>
      <c r="B158" s="2"/>
      <c r="C158" s="2"/>
      <c r="D158" s="2"/>
      <c r="E158" s="2"/>
      <c r="F158" s="2"/>
      <c r="G158" s="2"/>
      <c r="H158" s="2"/>
      <c r="I158" s="2"/>
      <c r="J158" s="2"/>
      <c r="K158" s="2"/>
      <c r="L158" s="2"/>
      <c r="M158" s="2"/>
      <c r="N158" s="2"/>
      <c r="O158" s="2"/>
      <c r="P158" s="2"/>
      <c r="Q158" s="2"/>
      <c r="R158" s="2"/>
      <c r="S158" s="2"/>
      <c r="T158" s="2"/>
      <c r="U158" s="2"/>
      <c r="V158" s="2"/>
      <c r="W158" s="2"/>
    </row>
    <row r="159">
      <c r="A159" s="2"/>
      <c r="B159" s="2"/>
      <c r="C159" s="2"/>
      <c r="D159" s="2"/>
      <c r="E159" s="2"/>
      <c r="F159" s="2"/>
      <c r="G159" s="2"/>
      <c r="H159" s="2"/>
      <c r="I159" s="2"/>
      <c r="J159" s="2"/>
      <c r="K159" s="2"/>
      <c r="L159" s="2"/>
      <c r="M159" s="2"/>
      <c r="N159" s="2"/>
      <c r="O159" s="2"/>
      <c r="P159" s="2"/>
      <c r="Q159" s="2"/>
      <c r="R159" s="2"/>
      <c r="S159" s="2"/>
      <c r="T159" s="2"/>
      <c r="U159" s="2"/>
      <c r="V159" s="2"/>
      <c r="W159" s="2"/>
    </row>
    <row r="160">
      <c r="A160" s="2"/>
      <c r="B160" s="2"/>
      <c r="C160" s="2"/>
      <c r="D160" s="2"/>
      <c r="E160" s="2"/>
      <c r="F160" s="2"/>
      <c r="G160" s="2"/>
      <c r="H160" s="2"/>
      <c r="I160" s="2"/>
      <c r="J160" s="2"/>
      <c r="K160" s="2"/>
      <c r="L160" s="2"/>
      <c r="M160" s="2"/>
      <c r="N160" s="2"/>
      <c r="O160" s="2"/>
      <c r="P160" s="2"/>
      <c r="Q160" s="2"/>
      <c r="R160" s="2"/>
      <c r="S160" s="2"/>
      <c r="T160" s="2"/>
      <c r="U160" s="2"/>
      <c r="V160" s="2"/>
      <c r="W160" s="2"/>
    </row>
    <row r="161">
      <c r="A161" s="2"/>
      <c r="B161" s="2"/>
      <c r="C161" s="2"/>
      <c r="D161" s="2"/>
      <c r="E161" s="2"/>
      <c r="F161" s="2"/>
      <c r="G161" s="2"/>
      <c r="H161" s="2"/>
      <c r="I161" s="2"/>
      <c r="J161" s="2"/>
      <c r="K161" s="2"/>
      <c r="L161" s="2"/>
      <c r="M161" s="2"/>
      <c r="N161" s="2"/>
      <c r="O161" s="2"/>
      <c r="P161" s="2"/>
      <c r="Q161" s="2"/>
      <c r="R161" s="2"/>
      <c r="S161" s="2"/>
      <c r="T161" s="2"/>
      <c r="U161" s="2"/>
      <c r="V161" s="2"/>
      <c r="W161" s="2"/>
    </row>
    <row r="162">
      <c r="A162" s="2"/>
      <c r="B162" s="2"/>
      <c r="C162" s="2"/>
      <c r="D162" s="2"/>
      <c r="E162" s="2"/>
      <c r="F162" s="2"/>
      <c r="G162" s="2"/>
      <c r="H162" s="2"/>
      <c r="I162" s="2"/>
      <c r="J162" s="2"/>
      <c r="K162" s="2"/>
      <c r="L162" s="2"/>
      <c r="M162" s="2"/>
      <c r="N162" s="2"/>
      <c r="O162" s="2"/>
      <c r="P162" s="2"/>
      <c r="Q162" s="2"/>
      <c r="R162" s="2"/>
      <c r="S162" s="2"/>
      <c r="T162" s="2"/>
      <c r="U162" s="2"/>
      <c r="V162" s="2"/>
      <c r="W162" s="2"/>
    </row>
    <row r="163">
      <c r="A163" s="2"/>
      <c r="B163" s="2"/>
      <c r="C163" s="2"/>
      <c r="D163" s="2"/>
      <c r="E163" s="2"/>
      <c r="F163" s="2"/>
      <c r="G163" s="2"/>
      <c r="H163" s="2"/>
      <c r="I163" s="2"/>
      <c r="J163" s="2"/>
      <c r="K163" s="2"/>
      <c r="L163" s="2"/>
      <c r="M163" s="2"/>
      <c r="N163" s="2"/>
      <c r="O163" s="2"/>
      <c r="P163" s="2"/>
      <c r="Q163" s="2"/>
      <c r="R163" s="2"/>
      <c r="S163" s="2"/>
      <c r="T163" s="2"/>
      <c r="U163" s="2"/>
      <c r="V163" s="2"/>
      <c r="W163" s="2"/>
    </row>
    <row r="164">
      <c r="A164" s="2"/>
      <c r="B164" s="2"/>
      <c r="C164" s="2"/>
      <c r="D164" s="2"/>
      <c r="E164" s="2"/>
      <c r="F164" s="2"/>
      <c r="G164" s="2"/>
      <c r="H164" s="2"/>
      <c r="I164" s="2"/>
      <c r="J164" s="2"/>
      <c r="K164" s="2"/>
      <c r="L164" s="2"/>
      <c r="M164" s="2"/>
      <c r="N164" s="2"/>
      <c r="O164" s="2"/>
      <c r="P164" s="2"/>
      <c r="Q164" s="2"/>
      <c r="R164" s="2"/>
      <c r="S164" s="2"/>
      <c r="T164" s="2"/>
      <c r="U164" s="2"/>
      <c r="V164" s="2"/>
      <c r="W164" s="2"/>
    </row>
    <row r="165">
      <c r="A165" s="2"/>
      <c r="B165" s="2"/>
      <c r="C165" s="2"/>
      <c r="D165" s="2"/>
      <c r="E165" s="2"/>
      <c r="F165" s="2"/>
      <c r="G165" s="2"/>
      <c r="H165" s="2"/>
      <c r="I165" s="2"/>
      <c r="J165" s="2"/>
      <c r="K165" s="2"/>
      <c r="L165" s="2"/>
      <c r="M165" s="2"/>
      <c r="N165" s="2"/>
      <c r="O165" s="2"/>
      <c r="P165" s="2"/>
      <c r="Q165" s="2"/>
      <c r="R165" s="2"/>
      <c r="S165" s="2"/>
      <c r="T165" s="2"/>
      <c r="U165" s="2"/>
      <c r="V165" s="2"/>
      <c r="W165" s="2"/>
    </row>
    <row r="166">
      <c r="A166" s="2"/>
      <c r="B166" s="2"/>
      <c r="C166" s="2"/>
      <c r="D166" s="2"/>
      <c r="E166" s="2"/>
      <c r="F166" s="2"/>
      <c r="G166" s="2"/>
      <c r="H166" s="2"/>
      <c r="I166" s="2"/>
      <c r="J166" s="2"/>
      <c r="K166" s="2"/>
      <c r="L166" s="2"/>
      <c r="M166" s="2"/>
      <c r="N166" s="2"/>
      <c r="O166" s="2"/>
      <c r="P166" s="2"/>
      <c r="Q166" s="2"/>
      <c r="R166" s="2"/>
      <c r="S166" s="2"/>
      <c r="T166" s="2"/>
      <c r="U166" s="2"/>
      <c r="V166" s="2"/>
      <c r="W166" s="2"/>
    </row>
    <row r="167">
      <c r="A167" s="2"/>
      <c r="B167" s="2"/>
      <c r="C167" s="2"/>
      <c r="D167" s="2"/>
      <c r="E167" s="2"/>
      <c r="F167" s="2"/>
      <c r="G167" s="2"/>
      <c r="H167" s="2"/>
      <c r="I167" s="2"/>
      <c r="J167" s="2"/>
      <c r="K167" s="2"/>
      <c r="L167" s="2"/>
      <c r="M167" s="2"/>
      <c r="N167" s="2"/>
      <c r="O167" s="2"/>
      <c r="P167" s="2"/>
      <c r="Q167" s="2"/>
      <c r="R167" s="2"/>
      <c r="S167" s="2"/>
      <c r="T167" s="2"/>
      <c r="U167" s="2"/>
      <c r="V167" s="2"/>
      <c r="W167" s="2"/>
    </row>
    <row r="168">
      <c r="A168" s="2"/>
      <c r="B168" s="2"/>
      <c r="C168" s="2"/>
      <c r="D168" s="2"/>
      <c r="E168" s="2"/>
      <c r="F168" s="2"/>
      <c r="G168" s="2"/>
      <c r="H168" s="2"/>
      <c r="I168" s="2"/>
      <c r="J168" s="2"/>
      <c r="K168" s="2"/>
      <c r="L168" s="2"/>
      <c r="M168" s="2"/>
      <c r="N168" s="2"/>
      <c r="O168" s="2"/>
      <c r="P168" s="2"/>
      <c r="Q168" s="2"/>
      <c r="R168" s="2"/>
      <c r="S168" s="2"/>
      <c r="T168" s="2"/>
      <c r="U168" s="2"/>
      <c r="V168" s="2"/>
      <c r="W168" s="2"/>
    </row>
    <row r="169">
      <c r="A169" s="2"/>
      <c r="B169" s="2"/>
      <c r="C169" s="2"/>
      <c r="D169" s="2"/>
      <c r="E169" s="2"/>
      <c r="F169" s="2"/>
      <c r="G169" s="2"/>
      <c r="H169" s="2"/>
      <c r="I169" s="2"/>
      <c r="J169" s="2"/>
      <c r="K169" s="2"/>
      <c r="L169" s="2"/>
      <c r="M169" s="2"/>
      <c r="N169" s="2"/>
      <c r="O169" s="2"/>
      <c r="P169" s="2"/>
      <c r="Q169" s="2"/>
      <c r="R169" s="2"/>
      <c r="S169" s="2"/>
      <c r="T169" s="2"/>
      <c r="U169" s="2"/>
      <c r="V169" s="2"/>
      <c r="W169" s="2"/>
    </row>
    <row r="170">
      <c r="A170" s="2"/>
      <c r="B170" s="2"/>
      <c r="C170" s="2"/>
      <c r="D170" s="2"/>
      <c r="E170" s="2"/>
      <c r="F170" s="2"/>
      <c r="G170" s="2"/>
      <c r="H170" s="2"/>
      <c r="I170" s="2"/>
      <c r="J170" s="2"/>
      <c r="K170" s="2"/>
      <c r="L170" s="2"/>
      <c r="M170" s="2"/>
      <c r="N170" s="2"/>
      <c r="O170" s="2"/>
      <c r="P170" s="2"/>
      <c r="Q170" s="2"/>
      <c r="R170" s="2"/>
      <c r="S170" s="2"/>
      <c r="T170" s="2"/>
      <c r="U170" s="2"/>
      <c r="V170" s="2"/>
      <c r="W170" s="2"/>
    </row>
    <row r="171">
      <c r="A171" s="2"/>
      <c r="B171" s="2"/>
      <c r="C171" s="2"/>
      <c r="D171" s="2"/>
      <c r="E171" s="2"/>
      <c r="F171" s="2"/>
      <c r="G171" s="2"/>
      <c r="H171" s="2"/>
      <c r="I171" s="2"/>
      <c r="J171" s="2"/>
      <c r="K171" s="2"/>
      <c r="L171" s="2"/>
      <c r="M171" s="2"/>
      <c r="N171" s="2"/>
      <c r="O171" s="2"/>
      <c r="P171" s="2"/>
      <c r="Q171" s="2"/>
      <c r="R171" s="2"/>
      <c r="S171" s="2"/>
      <c r="T171" s="2"/>
      <c r="U171" s="2"/>
      <c r="V171" s="2"/>
      <c r="W171" s="2"/>
    </row>
    <row r="172">
      <c r="A172" s="2"/>
      <c r="B172" s="2"/>
      <c r="C172" s="2"/>
      <c r="D172" s="2"/>
      <c r="E172" s="2"/>
      <c r="F172" s="2"/>
      <c r="G172" s="2"/>
      <c r="H172" s="2"/>
      <c r="I172" s="2"/>
      <c r="J172" s="2"/>
      <c r="K172" s="2"/>
      <c r="L172" s="2"/>
      <c r="M172" s="2"/>
      <c r="N172" s="2"/>
      <c r="O172" s="2"/>
      <c r="P172" s="2"/>
      <c r="Q172" s="2"/>
      <c r="R172" s="2"/>
      <c r="S172" s="2"/>
      <c r="T172" s="2"/>
      <c r="U172" s="2"/>
      <c r="V172" s="2"/>
      <c r="W172" s="2"/>
    </row>
    <row r="173">
      <c r="A173" s="2"/>
      <c r="B173" s="2"/>
      <c r="C173" s="2"/>
      <c r="D173" s="2"/>
      <c r="E173" s="2"/>
      <c r="F173" s="2"/>
      <c r="G173" s="2"/>
      <c r="H173" s="2"/>
      <c r="I173" s="2"/>
      <c r="J173" s="2"/>
      <c r="K173" s="2"/>
      <c r="L173" s="2"/>
      <c r="M173" s="2"/>
      <c r="N173" s="2"/>
      <c r="O173" s="2"/>
      <c r="P173" s="2"/>
      <c r="Q173" s="2"/>
      <c r="R173" s="2"/>
      <c r="S173" s="2"/>
      <c r="T173" s="2"/>
      <c r="U173" s="2"/>
      <c r="V173" s="2"/>
      <c r="W173" s="2"/>
    </row>
    <row r="174">
      <c r="A174" s="2"/>
      <c r="B174" s="2"/>
      <c r="C174" s="2"/>
      <c r="D174" s="2"/>
      <c r="E174" s="2"/>
      <c r="F174" s="2"/>
      <c r="G174" s="2"/>
      <c r="H174" s="2"/>
      <c r="I174" s="2"/>
      <c r="J174" s="2"/>
      <c r="K174" s="2"/>
      <c r="L174" s="2"/>
      <c r="M174" s="2"/>
      <c r="N174" s="2"/>
      <c r="O174" s="2"/>
      <c r="P174" s="2"/>
      <c r="Q174" s="2"/>
      <c r="R174" s="2"/>
      <c r="S174" s="2"/>
      <c r="T174" s="2"/>
      <c r="U174" s="2"/>
      <c r="V174" s="2"/>
      <c r="W174" s="2"/>
    </row>
    <row r="175">
      <c r="A175" s="2"/>
      <c r="B175" s="2"/>
      <c r="C175" s="2"/>
      <c r="D175" s="2"/>
      <c r="E175" s="2"/>
      <c r="F175" s="2"/>
      <c r="G175" s="2"/>
      <c r="H175" s="2"/>
      <c r="I175" s="2"/>
      <c r="J175" s="2"/>
      <c r="K175" s="2"/>
      <c r="L175" s="2"/>
      <c r="M175" s="2"/>
      <c r="N175" s="2"/>
      <c r="O175" s="2"/>
      <c r="P175" s="2"/>
      <c r="Q175" s="2"/>
      <c r="R175" s="2"/>
      <c r="S175" s="2"/>
      <c r="T175" s="2"/>
      <c r="U175" s="2"/>
      <c r="V175" s="2"/>
      <c r="W175" s="2"/>
    </row>
    <row r="176">
      <c r="A176" s="2"/>
      <c r="B176" s="2"/>
      <c r="C176" s="2"/>
      <c r="D176" s="2"/>
      <c r="E176" s="2"/>
      <c r="F176" s="2"/>
      <c r="G176" s="2"/>
      <c r="H176" s="2"/>
      <c r="I176" s="2"/>
      <c r="J176" s="2"/>
      <c r="K176" s="2"/>
      <c r="L176" s="2"/>
      <c r="M176" s="2"/>
      <c r="N176" s="2"/>
      <c r="O176" s="2"/>
      <c r="P176" s="2"/>
      <c r="Q176" s="2"/>
      <c r="R176" s="2"/>
      <c r="S176" s="2"/>
      <c r="T176" s="2"/>
      <c r="U176" s="2"/>
      <c r="V176" s="2"/>
      <c r="W176" s="2"/>
    </row>
    <row r="177">
      <c r="A177" s="2"/>
      <c r="B177" s="2"/>
      <c r="C177" s="2"/>
      <c r="D177" s="2"/>
      <c r="E177" s="2"/>
      <c r="F177" s="2"/>
      <c r="G177" s="2"/>
      <c r="H177" s="2"/>
      <c r="I177" s="2"/>
      <c r="J177" s="2"/>
      <c r="K177" s="2"/>
      <c r="L177" s="2"/>
      <c r="M177" s="2"/>
      <c r="N177" s="2"/>
      <c r="O177" s="2"/>
      <c r="P177" s="2"/>
      <c r="Q177" s="2"/>
      <c r="R177" s="2"/>
      <c r="S177" s="2"/>
      <c r="T177" s="2"/>
      <c r="U177" s="2"/>
      <c r="V177" s="2"/>
      <c r="W177" s="2"/>
    </row>
    <row r="178">
      <c r="A178" s="2"/>
      <c r="B178" s="2"/>
      <c r="C178" s="2"/>
      <c r="D178" s="2"/>
      <c r="E178" s="2"/>
      <c r="F178" s="2"/>
      <c r="G178" s="2"/>
      <c r="H178" s="2"/>
      <c r="I178" s="2"/>
      <c r="J178" s="2"/>
      <c r="K178" s="2"/>
      <c r="L178" s="2"/>
      <c r="M178" s="2"/>
      <c r="N178" s="2"/>
      <c r="O178" s="2"/>
      <c r="P178" s="2"/>
      <c r="Q178" s="2"/>
      <c r="R178" s="2"/>
      <c r="S178" s="2"/>
      <c r="T178" s="2"/>
      <c r="U178" s="2"/>
      <c r="V178" s="2"/>
      <c r="W178" s="2"/>
    </row>
    <row r="179">
      <c r="A179" s="2"/>
      <c r="B179" s="2"/>
      <c r="C179" s="2"/>
      <c r="D179" s="2"/>
      <c r="E179" s="2"/>
      <c r="F179" s="2"/>
      <c r="G179" s="2"/>
      <c r="H179" s="2"/>
      <c r="I179" s="2"/>
      <c r="J179" s="2"/>
      <c r="K179" s="2"/>
      <c r="L179" s="2"/>
      <c r="M179" s="2"/>
      <c r="N179" s="2"/>
      <c r="O179" s="2"/>
      <c r="P179" s="2"/>
      <c r="Q179" s="2"/>
      <c r="R179" s="2"/>
      <c r="S179" s="2"/>
      <c r="T179" s="2"/>
      <c r="U179" s="2"/>
      <c r="V179" s="2"/>
      <c r="W179" s="2"/>
    </row>
    <row r="180">
      <c r="A180" s="2"/>
      <c r="B180" s="2"/>
      <c r="C180" s="2"/>
      <c r="D180" s="2"/>
      <c r="E180" s="2"/>
      <c r="F180" s="2"/>
      <c r="G180" s="2"/>
      <c r="H180" s="2"/>
      <c r="I180" s="2"/>
      <c r="J180" s="2"/>
      <c r="K180" s="2"/>
      <c r="L180" s="2"/>
      <c r="M180" s="2"/>
      <c r="N180" s="2"/>
      <c r="O180" s="2"/>
      <c r="P180" s="2"/>
      <c r="Q180" s="2"/>
      <c r="R180" s="2"/>
      <c r="S180" s="2"/>
      <c r="T180" s="2"/>
      <c r="U180" s="2"/>
      <c r="V180" s="2"/>
      <c r="W180" s="2"/>
    </row>
    <row r="181">
      <c r="A181" s="2"/>
      <c r="B181" s="2"/>
      <c r="C181" s="2"/>
      <c r="D181" s="2"/>
      <c r="E181" s="2"/>
      <c r="F181" s="2"/>
      <c r="G181" s="2"/>
      <c r="H181" s="2"/>
      <c r="I181" s="2"/>
      <c r="J181" s="2"/>
      <c r="K181" s="2"/>
      <c r="L181" s="2"/>
      <c r="M181" s="2"/>
      <c r="N181" s="2"/>
      <c r="O181" s="2"/>
      <c r="P181" s="2"/>
      <c r="Q181" s="2"/>
      <c r="R181" s="2"/>
      <c r="S181" s="2"/>
      <c r="T181" s="2"/>
      <c r="U181" s="2"/>
      <c r="V181" s="2"/>
      <c r="W181" s="2"/>
    </row>
    <row r="182">
      <c r="A182" s="2"/>
      <c r="B182" s="2"/>
      <c r="C182" s="2"/>
      <c r="D182" s="2"/>
      <c r="E182" s="2"/>
      <c r="F182" s="2"/>
      <c r="G182" s="2"/>
      <c r="H182" s="2"/>
      <c r="I182" s="2"/>
      <c r="J182" s="2"/>
      <c r="K182" s="2"/>
      <c r="L182" s="2"/>
      <c r="M182" s="2"/>
      <c r="N182" s="2"/>
      <c r="O182" s="2"/>
      <c r="P182" s="2"/>
      <c r="Q182" s="2"/>
      <c r="R182" s="2"/>
      <c r="S182" s="2"/>
      <c r="T182" s="2"/>
      <c r="U182" s="2"/>
      <c r="V182" s="2"/>
      <c r="W182" s="2"/>
    </row>
    <row r="183">
      <c r="A183" s="2"/>
      <c r="B183" s="2"/>
      <c r="C183" s="2"/>
      <c r="D183" s="2"/>
      <c r="E183" s="2"/>
      <c r="F183" s="2"/>
      <c r="G183" s="2"/>
      <c r="H183" s="2"/>
      <c r="I183" s="2"/>
      <c r="J183" s="2"/>
      <c r="K183" s="2"/>
      <c r="L183" s="2"/>
      <c r="M183" s="2"/>
      <c r="N183" s="2"/>
      <c r="O183" s="2"/>
      <c r="P183" s="2"/>
      <c r="Q183" s="2"/>
      <c r="R183" s="2"/>
      <c r="S183" s="2"/>
      <c r="T183" s="2"/>
      <c r="U183" s="2"/>
      <c r="V183" s="2"/>
      <c r="W183" s="2"/>
    </row>
    <row r="184">
      <c r="A184" s="2"/>
      <c r="B184" s="2"/>
      <c r="C184" s="2"/>
      <c r="D184" s="2"/>
      <c r="E184" s="2"/>
      <c r="F184" s="2"/>
      <c r="G184" s="2"/>
      <c r="H184" s="2"/>
      <c r="I184" s="2"/>
      <c r="J184" s="2"/>
      <c r="K184" s="2"/>
      <c r="L184" s="2"/>
      <c r="M184" s="2"/>
      <c r="N184" s="2"/>
      <c r="O184" s="2"/>
      <c r="P184" s="2"/>
      <c r="Q184" s="2"/>
      <c r="R184" s="2"/>
      <c r="S184" s="2"/>
      <c r="T184" s="2"/>
      <c r="U184" s="2"/>
      <c r="V184" s="2"/>
      <c r="W184" s="2"/>
    </row>
    <row r="185">
      <c r="A185" s="2"/>
      <c r="B185" s="2"/>
      <c r="C185" s="2"/>
      <c r="D185" s="2"/>
      <c r="E185" s="2"/>
      <c r="F185" s="2"/>
      <c r="G185" s="2"/>
      <c r="H185" s="2"/>
      <c r="I185" s="2"/>
      <c r="J185" s="2"/>
      <c r="K185" s="2"/>
      <c r="L185" s="2"/>
      <c r="M185" s="2"/>
      <c r="N185" s="2"/>
      <c r="O185" s="2"/>
      <c r="P185" s="2"/>
      <c r="Q185" s="2"/>
      <c r="R185" s="2"/>
      <c r="S185" s="2"/>
      <c r="T185" s="2"/>
      <c r="U185" s="2"/>
      <c r="V185" s="2"/>
      <c r="W185" s="2"/>
    </row>
    <row r="186">
      <c r="A186" s="2"/>
      <c r="B186" s="2"/>
      <c r="C186" s="2"/>
      <c r="D186" s="2"/>
      <c r="E186" s="2"/>
      <c r="F186" s="2"/>
      <c r="G186" s="2"/>
      <c r="H186" s="2"/>
      <c r="I186" s="2"/>
      <c r="J186" s="2"/>
      <c r="K186" s="2"/>
      <c r="L186" s="2"/>
      <c r="M186" s="2"/>
      <c r="N186" s="2"/>
      <c r="O186" s="2"/>
      <c r="P186" s="2"/>
      <c r="Q186" s="2"/>
      <c r="R186" s="2"/>
      <c r="S186" s="2"/>
      <c r="T186" s="2"/>
      <c r="U186" s="2"/>
      <c r="V186" s="2"/>
      <c r="W186" s="2"/>
    </row>
    <row r="187">
      <c r="A187" s="2"/>
      <c r="B187" s="2"/>
      <c r="C187" s="2"/>
      <c r="D187" s="2"/>
      <c r="E187" s="2"/>
      <c r="F187" s="2"/>
      <c r="G187" s="2"/>
      <c r="H187" s="2"/>
      <c r="I187" s="2"/>
      <c r="J187" s="2"/>
      <c r="K187" s="2"/>
      <c r="L187" s="2"/>
      <c r="M187" s="2"/>
      <c r="N187" s="2"/>
      <c r="O187" s="2"/>
      <c r="P187" s="2"/>
      <c r="Q187" s="2"/>
      <c r="R187" s="2"/>
      <c r="S187" s="2"/>
      <c r="T187" s="2"/>
      <c r="U187" s="2"/>
      <c r="V187" s="2"/>
      <c r="W187" s="2"/>
    </row>
    <row r="188">
      <c r="A188" s="2"/>
      <c r="B188" s="2"/>
      <c r="C188" s="2"/>
      <c r="D188" s="2"/>
      <c r="E188" s="2"/>
      <c r="F188" s="2"/>
      <c r="G188" s="2"/>
      <c r="H188" s="2"/>
      <c r="I188" s="2"/>
      <c r="J188" s="2"/>
      <c r="K188" s="2"/>
      <c r="L188" s="2"/>
      <c r="M188" s="2"/>
      <c r="N188" s="2"/>
      <c r="O188" s="2"/>
      <c r="P188" s="2"/>
      <c r="Q188" s="2"/>
      <c r="R188" s="2"/>
      <c r="S188" s="2"/>
      <c r="T188" s="2"/>
      <c r="U188" s="2"/>
      <c r="V188" s="2"/>
      <c r="W188" s="2"/>
    </row>
    <row r="189">
      <c r="A189" s="2"/>
      <c r="B189" s="2"/>
      <c r="C189" s="2"/>
      <c r="D189" s="2"/>
      <c r="E189" s="2"/>
      <c r="F189" s="2"/>
      <c r="G189" s="2"/>
      <c r="H189" s="2"/>
      <c r="I189" s="2"/>
      <c r="J189" s="2"/>
      <c r="K189" s="2"/>
      <c r="L189" s="2"/>
      <c r="M189" s="2"/>
      <c r="N189" s="2"/>
      <c r="O189" s="2"/>
      <c r="P189" s="2"/>
      <c r="Q189" s="2"/>
      <c r="R189" s="2"/>
      <c r="S189" s="2"/>
      <c r="T189" s="2"/>
      <c r="U189" s="2"/>
      <c r="V189" s="2"/>
      <c r="W189" s="2"/>
    </row>
    <row r="190">
      <c r="A190" s="2"/>
      <c r="B190" s="2"/>
      <c r="C190" s="2"/>
      <c r="D190" s="2"/>
      <c r="E190" s="2"/>
      <c r="F190" s="2"/>
      <c r="G190" s="2"/>
      <c r="H190" s="2"/>
      <c r="I190" s="2"/>
      <c r="J190" s="2"/>
      <c r="K190" s="2"/>
      <c r="L190" s="2"/>
      <c r="M190" s="2"/>
      <c r="N190" s="2"/>
      <c r="O190" s="2"/>
      <c r="P190" s="2"/>
      <c r="Q190" s="2"/>
      <c r="R190" s="2"/>
      <c r="S190" s="2"/>
      <c r="T190" s="2"/>
      <c r="U190" s="2"/>
      <c r="V190" s="2"/>
      <c r="W190" s="2"/>
    </row>
    <row r="191">
      <c r="A191" s="2"/>
      <c r="B191" s="2"/>
      <c r="C191" s="2"/>
      <c r="D191" s="2"/>
      <c r="E191" s="2"/>
      <c r="F191" s="2"/>
      <c r="G191" s="2"/>
      <c r="H191" s="2"/>
      <c r="I191" s="2"/>
      <c r="J191" s="2"/>
      <c r="K191" s="2"/>
      <c r="L191" s="2"/>
      <c r="M191" s="2"/>
      <c r="N191" s="2"/>
      <c r="O191" s="2"/>
      <c r="P191" s="2"/>
      <c r="Q191" s="2"/>
      <c r="R191" s="2"/>
      <c r="S191" s="2"/>
      <c r="T191" s="2"/>
      <c r="U191" s="2"/>
      <c r="V191" s="2"/>
      <c r="W191" s="2"/>
    </row>
    <row r="192">
      <c r="A192" s="2"/>
      <c r="B192" s="2"/>
      <c r="C192" s="2"/>
      <c r="D192" s="2"/>
      <c r="E192" s="2"/>
      <c r="F192" s="2"/>
      <c r="G192" s="2"/>
      <c r="H192" s="2"/>
      <c r="I192" s="2"/>
      <c r="J192" s="2"/>
      <c r="K192" s="2"/>
      <c r="L192" s="2"/>
      <c r="M192" s="2"/>
      <c r="N192" s="2"/>
      <c r="O192" s="2"/>
      <c r="P192" s="2"/>
      <c r="Q192" s="2"/>
      <c r="R192" s="2"/>
      <c r="S192" s="2"/>
      <c r="T192" s="2"/>
      <c r="U192" s="2"/>
      <c r="V192" s="2"/>
      <c r="W192" s="2"/>
    </row>
    <row r="193">
      <c r="A193" s="2"/>
      <c r="B193" s="2"/>
      <c r="C193" s="2"/>
      <c r="D193" s="2"/>
      <c r="E193" s="2"/>
      <c r="F193" s="2"/>
      <c r="G193" s="2"/>
      <c r="H193" s="2"/>
      <c r="I193" s="2"/>
      <c r="J193" s="2"/>
      <c r="K193" s="2"/>
      <c r="L193" s="2"/>
      <c r="M193" s="2"/>
      <c r="N193" s="2"/>
      <c r="O193" s="2"/>
      <c r="P193" s="2"/>
      <c r="Q193" s="2"/>
      <c r="R193" s="2"/>
      <c r="S193" s="2"/>
      <c r="T193" s="2"/>
      <c r="U193" s="2"/>
      <c r="V193" s="2"/>
      <c r="W193" s="2"/>
    </row>
    <row r="194">
      <c r="A194" s="2"/>
      <c r="B194" s="2"/>
      <c r="C194" s="2"/>
      <c r="D194" s="2"/>
      <c r="E194" s="2"/>
      <c r="F194" s="2"/>
      <c r="G194" s="2"/>
      <c r="H194" s="2"/>
      <c r="I194" s="2"/>
      <c r="J194" s="2"/>
      <c r="K194" s="2"/>
      <c r="L194" s="2"/>
      <c r="M194" s="2"/>
      <c r="N194" s="2"/>
      <c r="O194" s="2"/>
      <c r="P194" s="2"/>
      <c r="Q194" s="2"/>
      <c r="R194" s="2"/>
      <c r="S194" s="2"/>
      <c r="T194" s="2"/>
      <c r="U194" s="2"/>
      <c r="V194" s="2"/>
      <c r="W194" s="2"/>
    </row>
    <row r="195">
      <c r="A195" s="2"/>
      <c r="B195" s="2"/>
      <c r="C195" s="2"/>
      <c r="D195" s="2"/>
      <c r="E195" s="2"/>
      <c r="F195" s="2"/>
      <c r="G195" s="2"/>
      <c r="H195" s="2"/>
      <c r="I195" s="2"/>
      <c r="J195" s="2"/>
      <c r="K195" s="2"/>
      <c r="L195" s="2"/>
      <c r="M195" s="2"/>
      <c r="N195" s="2"/>
      <c r="O195" s="2"/>
      <c r="P195" s="2"/>
      <c r="Q195" s="2"/>
      <c r="R195" s="2"/>
      <c r="S195" s="2"/>
      <c r="T195" s="2"/>
      <c r="U195" s="2"/>
      <c r="V195" s="2"/>
      <c r="W195" s="2"/>
    </row>
    <row r="196">
      <c r="A196" s="2"/>
      <c r="B196" s="2"/>
      <c r="C196" s="2"/>
      <c r="D196" s="2"/>
      <c r="E196" s="2"/>
      <c r="F196" s="2"/>
      <c r="G196" s="2"/>
      <c r="H196" s="2"/>
      <c r="I196" s="2"/>
      <c r="J196" s="2"/>
      <c r="K196" s="2"/>
      <c r="L196" s="2"/>
      <c r="M196" s="2"/>
      <c r="N196" s="2"/>
      <c r="O196" s="2"/>
      <c r="P196" s="2"/>
      <c r="Q196" s="2"/>
      <c r="R196" s="2"/>
      <c r="S196" s="2"/>
      <c r="T196" s="2"/>
      <c r="U196" s="2"/>
      <c r="V196" s="2"/>
      <c r="W196" s="2"/>
    </row>
    <row r="197">
      <c r="A197" s="2"/>
      <c r="B197" s="2"/>
      <c r="C197" s="2"/>
      <c r="D197" s="2"/>
      <c r="E197" s="2"/>
      <c r="F197" s="2"/>
      <c r="G197" s="2"/>
      <c r="H197" s="2"/>
      <c r="I197" s="2"/>
      <c r="J197" s="2"/>
      <c r="K197" s="2"/>
      <c r="L197" s="2"/>
      <c r="M197" s="2"/>
      <c r="N197" s="2"/>
      <c r="O197" s="2"/>
      <c r="P197" s="2"/>
      <c r="Q197" s="2"/>
      <c r="R197" s="2"/>
      <c r="S197" s="2"/>
      <c r="T197" s="2"/>
      <c r="U197" s="2"/>
      <c r="V197" s="2"/>
      <c r="W197" s="2"/>
    </row>
    <row r="198">
      <c r="A198" s="2"/>
      <c r="B198" s="2"/>
      <c r="C198" s="2"/>
      <c r="D198" s="2"/>
      <c r="E198" s="2"/>
      <c r="F198" s="2"/>
      <c r="G198" s="2"/>
      <c r="H198" s="2"/>
      <c r="I198" s="2"/>
      <c r="J198" s="2"/>
      <c r="K198" s="2"/>
      <c r="L198" s="2"/>
      <c r="M198" s="2"/>
      <c r="N198" s="2"/>
      <c r="O198" s="2"/>
      <c r="P198" s="2"/>
      <c r="Q198" s="2"/>
      <c r="R198" s="2"/>
      <c r="S198" s="2"/>
      <c r="T198" s="2"/>
      <c r="U198" s="2"/>
      <c r="V198" s="2"/>
      <c r="W198" s="2"/>
    </row>
    <row r="199">
      <c r="A199" s="2"/>
      <c r="B199" s="2"/>
      <c r="C199" s="2"/>
      <c r="D199" s="2"/>
      <c r="E199" s="2"/>
      <c r="F199" s="2"/>
      <c r="G199" s="2"/>
      <c r="H199" s="2"/>
      <c r="I199" s="2"/>
      <c r="J199" s="2"/>
      <c r="K199" s="2"/>
      <c r="L199" s="2"/>
      <c r="M199" s="2"/>
      <c r="N199" s="2"/>
      <c r="O199" s="2"/>
      <c r="P199" s="2"/>
      <c r="Q199" s="2"/>
      <c r="R199" s="2"/>
      <c r="S199" s="2"/>
      <c r="T199" s="2"/>
      <c r="U199" s="2"/>
      <c r="V199" s="2"/>
      <c r="W199" s="2"/>
    </row>
    <row r="200">
      <c r="A200" s="2"/>
      <c r="B200" s="2"/>
      <c r="C200" s="2"/>
      <c r="D200" s="2"/>
      <c r="E200" s="2"/>
      <c r="F200" s="2"/>
      <c r="G200" s="2"/>
      <c r="H200" s="2"/>
      <c r="I200" s="2"/>
      <c r="J200" s="2"/>
      <c r="K200" s="2"/>
      <c r="L200" s="2"/>
      <c r="M200" s="2"/>
      <c r="N200" s="2"/>
      <c r="O200" s="2"/>
      <c r="P200" s="2"/>
      <c r="Q200" s="2"/>
      <c r="R200" s="2"/>
      <c r="S200" s="2"/>
      <c r="T200" s="2"/>
      <c r="U200" s="2"/>
      <c r="V200" s="2"/>
      <c r="W200" s="2"/>
    </row>
    <row r="201">
      <c r="A201" s="2"/>
      <c r="B201" s="2"/>
      <c r="C201" s="2"/>
      <c r="D201" s="2"/>
      <c r="E201" s="2"/>
      <c r="F201" s="2"/>
      <c r="G201" s="2"/>
      <c r="H201" s="2"/>
      <c r="I201" s="2"/>
      <c r="J201" s="2"/>
      <c r="K201" s="2"/>
      <c r="L201" s="2"/>
      <c r="M201" s="2"/>
      <c r="N201" s="2"/>
      <c r="O201" s="2"/>
      <c r="P201" s="2"/>
      <c r="Q201" s="2"/>
      <c r="R201" s="2"/>
      <c r="S201" s="2"/>
      <c r="T201" s="2"/>
      <c r="U201" s="2"/>
      <c r="V201" s="2"/>
      <c r="W201" s="2"/>
    </row>
    <row r="202">
      <c r="A202" s="2"/>
      <c r="B202" s="2"/>
      <c r="C202" s="2"/>
      <c r="D202" s="2"/>
      <c r="E202" s="2"/>
      <c r="F202" s="2"/>
      <c r="G202" s="2"/>
      <c r="H202" s="2"/>
      <c r="I202" s="2"/>
      <c r="J202" s="2"/>
      <c r="K202" s="2"/>
      <c r="L202" s="2"/>
      <c r="M202" s="2"/>
      <c r="N202" s="2"/>
      <c r="O202" s="2"/>
      <c r="P202" s="2"/>
      <c r="Q202" s="2"/>
      <c r="R202" s="2"/>
      <c r="S202" s="2"/>
      <c r="T202" s="2"/>
      <c r="U202" s="2"/>
      <c r="V202" s="2"/>
      <c r="W202" s="2"/>
    </row>
    <row r="203">
      <c r="A203" s="2"/>
      <c r="B203" s="2"/>
      <c r="C203" s="2"/>
      <c r="D203" s="2"/>
      <c r="E203" s="2"/>
      <c r="F203" s="2"/>
      <c r="G203" s="2"/>
      <c r="H203" s="2"/>
      <c r="I203" s="2"/>
      <c r="J203" s="2"/>
      <c r="K203" s="2"/>
      <c r="L203" s="2"/>
      <c r="M203" s="2"/>
      <c r="N203" s="2"/>
      <c r="O203" s="2"/>
      <c r="P203" s="2"/>
      <c r="Q203" s="2"/>
      <c r="R203" s="2"/>
      <c r="S203" s="2"/>
      <c r="T203" s="2"/>
      <c r="U203" s="2"/>
      <c r="V203" s="2"/>
      <c r="W203" s="2"/>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3">
    <mergeCell ref="A1:E1"/>
    <mergeCell ref="A16:E18"/>
    <mergeCell ref="A15:E1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D71E093D-1D0C-48C0-9EE5-A124CCE39FB3}" type="list" allowBlank="0" errorStyle="stop" imeMode="noControl" operator="between" showDropDown="0" showErrorMessage="0" showInputMessage="0">
          <x14:formula1>
            <xm:f>"Oui,Non"</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RowHeight="15"/>
  <cols>
    <col customWidth="1" min="1" max="1" width="13"/>
    <col customWidth="1" min="2" max="2" width="14"/>
    <col customWidth="1" min="3" max="3" width="16"/>
    <col customWidth="1" min="4" max="4" width="24"/>
    <col customWidth="1" min="5" max="5" width="18"/>
    <col customWidth="1" min="6" max="6" width="10"/>
    <col customWidth="1" min="7" max="8" width="12"/>
    <col customWidth="1" min="9" max="10" width="11"/>
    <col customWidth="1" min="11" max="12" width="12"/>
    <col customWidth="1" min="13" max="13" width="14"/>
    <col customWidth="1" min="14" max="14" width="15"/>
    <col customWidth="1" min="15" max="15" width="14"/>
    <col customWidth="1" min="16" max="16" width="12"/>
    <col customWidth="1" min="17" max="18" width="15"/>
    <col customWidth="1" min="19" max="19" width="12"/>
    <col customWidth="1" min="20" max="20" width="30"/>
    <col customWidth="1" min="21" max="21" width="42"/>
    <col customWidth="1" min="22" max="22" width="15"/>
    <col customWidth="1" min="23" max="23" width="18"/>
  </cols>
  <sheetData>
    <row r="1" ht="30" customHeight="1">
      <c r="A1" s="1" t="s">
        <v>74</v>
      </c>
      <c r="B1" s="1"/>
      <c r="C1" s="1"/>
      <c r="D1" s="1"/>
      <c r="E1" s="1"/>
      <c r="F1" s="1"/>
      <c r="G1" s="1"/>
      <c r="H1" s="1"/>
      <c r="I1" s="1"/>
      <c r="J1" s="1"/>
      <c r="K1" s="1"/>
      <c r="L1" s="1"/>
      <c r="M1" s="1"/>
      <c r="N1" s="1"/>
      <c r="O1" s="1"/>
      <c r="P1" s="1"/>
      <c r="Q1" s="1"/>
      <c r="R1" s="1"/>
      <c r="S1" s="1"/>
      <c r="T1" s="1"/>
      <c r="U1" s="1"/>
      <c r="V1" s="1"/>
      <c r="W1" s="1"/>
    </row>
    <row r="2">
      <c r="A2" s="2"/>
      <c r="B2" s="2"/>
      <c r="C2" s="2"/>
      <c r="D2" s="2"/>
      <c r="E2" s="2"/>
      <c r="F2" s="2"/>
      <c r="G2" s="2"/>
      <c r="H2" s="2"/>
      <c r="I2" s="2"/>
      <c r="J2" s="2"/>
      <c r="K2" s="2"/>
      <c r="L2" s="2"/>
      <c r="M2" s="2"/>
      <c r="N2" s="2"/>
      <c r="O2" s="2"/>
      <c r="P2" s="2"/>
      <c r="Q2" s="2"/>
      <c r="R2" s="2"/>
      <c r="S2" s="2"/>
      <c r="T2" s="2"/>
      <c r="U2" s="2"/>
      <c r="V2" s="2"/>
      <c r="W2" s="2"/>
    </row>
    <row r="3" ht="28" customHeight="1">
      <c r="A3" s="11" t="s">
        <v>75</v>
      </c>
      <c r="B3" s="11" t="s">
        <v>76</v>
      </c>
      <c r="C3" s="11" t="s">
        <v>77</v>
      </c>
      <c r="D3" s="11" t="s">
        <v>78</v>
      </c>
      <c r="E3" s="11" t="s">
        <v>79</v>
      </c>
      <c r="F3" s="11" t="s">
        <v>80</v>
      </c>
      <c r="G3" s="11" t="s">
        <v>17</v>
      </c>
      <c r="H3" s="11" t="s">
        <v>19</v>
      </c>
      <c r="I3" s="11" t="s">
        <v>21</v>
      </c>
      <c r="J3" s="11" t="s">
        <v>23</v>
      </c>
      <c r="K3" s="11" t="s">
        <v>81</v>
      </c>
      <c r="L3" s="11" t="s">
        <v>25</v>
      </c>
      <c r="M3" s="11" t="s">
        <v>27</v>
      </c>
      <c r="N3" s="11" t="s">
        <v>82</v>
      </c>
      <c r="O3" s="11" t="s">
        <v>83</v>
      </c>
      <c r="P3" s="11" t="s">
        <v>84</v>
      </c>
      <c r="Q3" s="11" t="s">
        <v>85</v>
      </c>
      <c r="R3" s="11" t="s">
        <v>86</v>
      </c>
      <c r="S3" s="11" t="s">
        <v>87</v>
      </c>
      <c r="T3" s="11" t="s">
        <v>88</v>
      </c>
      <c r="U3" s="11" t="s">
        <v>40</v>
      </c>
      <c r="V3" s="11" t="s">
        <v>89</v>
      </c>
      <c r="W3" s="11" t="s">
        <v>90</v>
      </c>
    </row>
    <row r="4">
      <c r="A4" s="14">
        <v>46144</v>
      </c>
      <c r="B4" s="13" t="s">
        <v>91</v>
      </c>
      <c r="C4" s="13" t="s">
        <v>92</v>
      </c>
      <c r="D4" s="13" t="s">
        <v>93</v>
      </c>
      <c r="E4" s="13" t="s">
        <v>94</v>
      </c>
      <c r="F4" s="15">
        <v>1</v>
      </c>
      <c r="G4" s="19">
        <v>3.5</v>
      </c>
      <c r="H4" s="19">
        <v>1.7</v>
      </c>
      <c r="I4" s="19">
        <v>0.5</v>
      </c>
      <c r="J4" s="19">
        <v>0.10000000000000001</v>
      </c>
      <c r="K4" s="20">
        <f t="shared" ref="K4:K9" si="0">IF(A4="","",ROUND(G4-H4,3))</f>
        <v>1.8</v>
      </c>
      <c r="L4" s="20">
        <f t="shared" ref="L4:L9" si="1">IF(A4="","",ROUND(G4-H4-I4-J4,3))</f>
        <v>1.2</v>
      </c>
      <c r="M4" s="20">
        <f t="shared" ref="M4:M9" si="2">IF(A4="","",IF(O4="Oui",L4,0))</f>
        <v>1.2</v>
      </c>
      <c r="N4" s="21">
        <f>IF(A4="","",ROUND(M4*Parametres!$B$8*Parametres!$B$9,2))</f>
        <v>66.299999999999997</v>
      </c>
      <c r="O4" s="13" t="s">
        <v>69</v>
      </c>
      <c r="P4" s="13" t="s">
        <v>95</v>
      </c>
      <c r="Q4" s="21">
        <f>IF(A4="","",IF(AND(P4="Oui",Parametres!$B$13="Oui"),Parametres!$B$10,0))</f>
        <v>0</v>
      </c>
      <c r="R4" s="21">
        <f t="shared" ref="R4:R9" si="3">IF(A4="","",ROUND(N4+Q4,2))</f>
        <v>66.299999999999997</v>
      </c>
      <c r="S4" s="13" t="s">
        <v>96</v>
      </c>
      <c r="T4" s="13" t="s">
        <v>97</v>
      </c>
      <c r="U4" s="13" t="s">
        <v>98</v>
      </c>
      <c r="V4" s="22" t="str">
        <f t="shared" ref="V4:V9" si="4">IF(A4="","",IF(AND(B4&lt;&gt;"",C4&lt;&gt;"",D4&lt;&gt;"",E4&lt;&gt;"",COUNT(F4:J4)=5,O4&lt;&gt;"",P4&lt;&gt;"",S4&lt;&gt;""),"Oui","Non"))</f>
        <v>Oui</v>
      </c>
      <c r="W4" s="22" t="str">
        <f t="shared" ref="W4:W9" si="5">IF(V4="","",IF(V4="Non","À compléter",IF(MIN(G4:J4)&lt;0,"Erreur durée",IF(O4="Non","Sortie rejetée",IF(L4&lt;-0.05,"Gain négatif",IF(T4="","Preuve manquante","OK"))))))</f>
        <v>OK</v>
      </c>
    </row>
    <row r="5">
      <c r="A5" s="14">
        <v>46145</v>
      </c>
      <c r="B5" s="13" t="s">
        <v>99</v>
      </c>
      <c r="C5" s="13" t="s">
        <v>92</v>
      </c>
      <c r="D5" s="13" t="s">
        <v>100</v>
      </c>
      <c r="E5" s="13" t="s">
        <v>101</v>
      </c>
      <c r="F5" s="15">
        <v>1</v>
      </c>
      <c r="G5" s="19">
        <v>1.2</v>
      </c>
      <c r="H5" s="19">
        <v>0.59999999999999998</v>
      </c>
      <c r="I5" s="19">
        <v>0.20000000000000001</v>
      </c>
      <c r="J5" s="19">
        <v>0.10000000000000001</v>
      </c>
      <c r="K5" s="20">
        <f t="shared" si="0"/>
        <v>0.59999999999999998</v>
      </c>
      <c r="L5" s="20">
        <f t="shared" si="1"/>
        <v>0.29999999999999999</v>
      </c>
      <c r="M5" s="20">
        <f t="shared" si="2"/>
        <v>0.29999999999999999</v>
      </c>
      <c r="N5" s="21">
        <f>IF(A5="","",ROUND(M5*Parametres!$B$8*Parametres!$B$9,2))</f>
        <v>16.579999999999998</v>
      </c>
      <c r="O5" s="13" t="s">
        <v>69</v>
      </c>
      <c r="P5" s="13" t="s">
        <v>95</v>
      </c>
      <c r="Q5" s="21">
        <f>IF(A5="","",IF(AND(P5="Oui",Parametres!$B$13="Oui"),Parametres!$B$10,0))</f>
        <v>0</v>
      </c>
      <c r="R5" s="21">
        <f t="shared" si="3"/>
        <v>16.579999999999998</v>
      </c>
      <c r="S5" s="13" t="s">
        <v>96</v>
      </c>
      <c r="T5" s="13" t="s">
        <v>102</v>
      </c>
      <c r="U5" s="13" t="s">
        <v>103</v>
      </c>
      <c r="V5" s="22" t="str">
        <f t="shared" si="4"/>
        <v>Oui</v>
      </c>
      <c r="W5" s="22" t="str">
        <f t="shared" si="5"/>
        <v>OK</v>
      </c>
    </row>
    <row r="6">
      <c r="A6" s="14">
        <v>46147</v>
      </c>
      <c r="B6" s="13" t="s">
        <v>104</v>
      </c>
      <c r="C6" s="13" t="s">
        <v>105</v>
      </c>
      <c r="D6" s="13" t="s">
        <v>106</v>
      </c>
      <c r="E6" s="13" t="s">
        <v>107</v>
      </c>
      <c r="F6" s="15">
        <v>1</v>
      </c>
      <c r="G6" s="19">
        <v>2.5</v>
      </c>
      <c r="H6" s="19">
        <v>1.2</v>
      </c>
      <c r="I6" s="19">
        <v>0.40000000000000002</v>
      </c>
      <c r="J6" s="19">
        <v>0.20000000000000001</v>
      </c>
      <c r="K6" s="20">
        <f t="shared" si="0"/>
        <v>1.3</v>
      </c>
      <c r="L6" s="20">
        <f t="shared" si="1"/>
        <v>0.69999999999999996</v>
      </c>
      <c r="M6" s="20">
        <f t="shared" si="2"/>
        <v>0.69999999999999996</v>
      </c>
      <c r="N6" s="21">
        <f>IF(A6="","",ROUND(M6*Parametres!$B$8*Parametres!$B$9,2))</f>
        <v>38.68</v>
      </c>
      <c r="O6" s="13" t="s">
        <v>69</v>
      </c>
      <c r="P6" s="13" t="s">
        <v>69</v>
      </c>
      <c r="Q6" s="21">
        <f>IF(A6="","",IF(AND(P6="Oui",Parametres!$B$13="Oui"),Parametres!$B$10,0))</f>
        <v>450</v>
      </c>
      <c r="R6" s="21">
        <f t="shared" si="3"/>
        <v>488.68000000000001</v>
      </c>
      <c r="S6" s="13" t="s">
        <v>108</v>
      </c>
      <c r="T6" s="13" t="s">
        <v>109</v>
      </c>
      <c r="U6" s="13" t="s">
        <v>110</v>
      </c>
      <c r="V6" s="22" t="str">
        <f t="shared" si="4"/>
        <v>Oui</v>
      </c>
      <c r="W6" s="22" t="str">
        <f t="shared" si="5"/>
        <v>OK</v>
      </c>
    </row>
    <row r="7">
      <c r="A7" s="14">
        <v>46149</v>
      </c>
      <c r="B7" s="13" t="s">
        <v>111</v>
      </c>
      <c r="C7" s="13" t="s">
        <v>112</v>
      </c>
      <c r="D7" s="13" t="s">
        <v>113</v>
      </c>
      <c r="E7" s="13" t="s">
        <v>114</v>
      </c>
      <c r="F7" s="15">
        <v>1</v>
      </c>
      <c r="G7" s="19">
        <v>5</v>
      </c>
      <c r="H7" s="19">
        <v>3.2000000000000002</v>
      </c>
      <c r="I7" s="19">
        <v>1.2</v>
      </c>
      <c r="J7" s="19">
        <v>0.59999999999999998</v>
      </c>
      <c r="K7" s="20">
        <f t="shared" si="0"/>
        <v>1.8</v>
      </c>
      <c r="L7" s="20">
        <f t="shared" si="1"/>
        <v>0</v>
      </c>
      <c r="M7" s="20">
        <f t="shared" si="2"/>
        <v>0</v>
      </c>
      <c r="N7" s="21">
        <f>IF(A7="","",ROUND(M7*Parametres!$B$8*Parametres!$B$9,2))</f>
        <v>0</v>
      </c>
      <c r="O7" s="13" t="s">
        <v>69</v>
      </c>
      <c r="P7" s="13" t="s">
        <v>95</v>
      </c>
      <c r="Q7" s="21">
        <f>IF(A7="","",IF(AND(P7="Oui",Parametres!$B$13="Oui"),Parametres!$B$10,0))</f>
        <v>0</v>
      </c>
      <c r="R7" s="21">
        <f t="shared" si="3"/>
        <v>0</v>
      </c>
      <c r="S7" s="13" t="s">
        <v>96</v>
      </c>
      <c r="T7" s="13" t="s">
        <v>115</v>
      </c>
      <c r="U7" s="13" t="s">
        <v>116</v>
      </c>
      <c r="V7" s="22" t="str">
        <f t="shared" si="4"/>
        <v>Oui</v>
      </c>
      <c r="W7" s="22" t="str">
        <f t="shared" si="5"/>
        <v>OK</v>
      </c>
    </row>
    <row r="8">
      <c r="A8" s="14">
        <v>46151</v>
      </c>
      <c r="B8" s="13" t="s">
        <v>91</v>
      </c>
      <c r="C8" s="13" t="s">
        <v>92</v>
      </c>
      <c r="D8" s="13" t="s">
        <v>117</v>
      </c>
      <c r="E8" s="13" t="s">
        <v>118</v>
      </c>
      <c r="F8" s="15">
        <v>1</v>
      </c>
      <c r="G8" s="19">
        <v>2</v>
      </c>
      <c r="H8" s="19">
        <v>0.80000000000000004</v>
      </c>
      <c r="I8" s="19">
        <v>0.20000000000000001</v>
      </c>
      <c r="J8" s="19">
        <v>0</v>
      </c>
      <c r="K8" s="20">
        <f t="shared" si="0"/>
        <v>1.2</v>
      </c>
      <c r="L8" s="20">
        <f t="shared" si="1"/>
        <v>1</v>
      </c>
      <c r="M8" s="20">
        <f t="shared" si="2"/>
        <v>1</v>
      </c>
      <c r="N8" s="21">
        <f>IF(A8="","",ROUND(M8*Parametres!$B$8*Parametres!$B$9,2))</f>
        <v>55.25</v>
      </c>
      <c r="O8" s="13" t="s">
        <v>69</v>
      </c>
      <c r="P8" s="13" t="s">
        <v>95</v>
      </c>
      <c r="Q8" s="21">
        <f>IF(A8="","",IF(AND(P8="Oui",Parametres!$B$13="Oui"),Parametres!$B$10,0))</f>
        <v>0</v>
      </c>
      <c r="R8" s="21">
        <f t="shared" si="3"/>
        <v>55.25</v>
      </c>
      <c r="S8" s="13" t="s">
        <v>108</v>
      </c>
      <c r="T8" s="13" t="s">
        <v>119</v>
      </c>
      <c r="U8" s="13" t="s">
        <v>120</v>
      </c>
      <c r="V8" s="22" t="str">
        <f t="shared" si="4"/>
        <v>Oui</v>
      </c>
      <c r="W8" s="22" t="str">
        <f t="shared" si="5"/>
        <v>OK</v>
      </c>
    </row>
    <row r="9">
      <c r="A9" s="14">
        <v>46154</v>
      </c>
      <c r="B9" s="13" t="s">
        <v>111</v>
      </c>
      <c r="C9" s="13" t="s">
        <v>112</v>
      </c>
      <c r="D9" s="13" t="s">
        <v>121</v>
      </c>
      <c r="E9" s="13" t="s">
        <v>122</v>
      </c>
      <c r="F9" s="15">
        <v>1</v>
      </c>
      <c r="G9" s="19">
        <v>4</v>
      </c>
      <c r="H9" s="19">
        <v>2.2999999999999998</v>
      </c>
      <c r="I9" s="19">
        <v>0.5</v>
      </c>
      <c r="J9" s="19">
        <v>0.29999999999999999</v>
      </c>
      <c r="K9" s="20">
        <f t="shared" si="0"/>
        <v>1.7</v>
      </c>
      <c r="L9" s="20">
        <f t="shared" si="1"/>
        <v>0.90000000000000002</v>
      </c>
      <c r="M9" s="20">
        <f t="shared" si="2"/>
        <v>0.90000000000000002</v>
      </c>
      <c r="N9" s="21">
        <f>IF(A9="","",ROUND(M9*Parametres!$B$8*Parametres!$B$9,2))</f>
        <v>49.729999999999997</v>
      </c>
      <c r="O9" s="13" t="s">
        <v>69</v>
      </c>
      <c r="P9" s="13" t="s">
        <v>69</v>
      </c>
      <c r="Q9" s="21">
        <f>IF(A9="","",IF(AND(P9="Oui",Parametres!$B$13="Oui"),Parametres!$B$10,0))</f>
        <v>450</v>
      </c>
      <c r="R9" s="21">
        <f t="shared" si="3"/>
        <v>499.73000000000002</v>
      </c>
      <c r="S9" s="13" t="s">
        <v>96</v>
      </c>
      <c r="T9" s="13" t="s">
        <v>123</v>
      </c>
      <c r="U9" s="13" t="s">
        <v>124</v>
      </c>
      <c r="V9" s="22" t="str">
        <f t="shared" si="4"/>
        <v>Oui</v>
      </c>
      <c r="W9" s="22" t="str">
        <f t="shared" si="5"/>
        <v>OK</v>
      </c>
    </row>
    <row r="10">
      <c r="A10" s="14">
        <v>46156</v>
      </c>
      <c r="B10" s="13" t="s">
        <v>125</v>
      </c>
      <c r="C10" s="13" t="s">
        <v>126</v>
      </c>
      <c r="D10" s="13" t="s">
        <v>127</v>
      </c>
      <c r="E10" s="13" t="s">
        <v>128</v>
      </c>
      <c r="F10" s="15">
        <v>1</v>
      </c>
      <c r="G10" s="19">
        <v>1.5</v>
      </c>
      <c r="H10" s="19">
        <v>0.90000000000000002</v>
      </c>
      <c r="I10" s="19">
        <v>0.29999999999999999</v>
      </c>
      <c r="J10" s="19">
        <v>0.20000000000000001</v>
      </c>
      <c r="K10" s="20">
        <f t="shared" ref="K10:K73" si="6">IF(A10="","",ROUND(G10-H10,3))</f>
        <v>0.59999999999999998</v>
      </c>
      <c r="L10" s="20">
        <f t="shared" ref="L10:L73" si="7">IF(A10="","",ROUND(G10-H10-I10-J10,3))</f>
        <v>0.10000000000000001</v>
      </c>
      <c r="M10" s="20">
        <f t="shared" ref="M10:M73" si="8">IF(A10="","",IF(O10="Oui",L10,0))</f>
        <v>0.10000000000000001</v>
      </c>
      <c r="N10" s="21">
        <f>IF(A10="","",ROUND(M10*Parametres!$B$8*Parametres!$B$9,2))</f>
        <v>5.5300000000000002</v>
      </c>
      <c r="O10" s="13" t="s">
        <v>69</v>
      </c>
      <c r="P10" s="13" t="s">
        <v>95</v>
      </c>
      <c r="Q10" s="21">
        <f>IF(A10="","",IF(AND(P10="Oui",Parametres!$B$13="Oui"),Parametres!$B$10,0))</f>
        <v>0</v>
      </c>
      <c r="R10" s="21">
        <f t="shared" ref="R10:R73" si="9">IF(A10="","",ROUND(N10+Q10,2))</f>
        <v>5.5300000000000002</v>
      </c>
      <c r="S10" s="13" t="s">
        <v>129</v>
      </c>
      <c r="T10" s="13" t="s">
        <v>130</v>
      </c>
      <c r="U10" s="13" t="s">
        <v>131</v>
      </c>
      <c r="V10" s="22" t="str">
        <f t="shared" ref="V10:V73" si="10">IF(A10="","",IF(AND(B10&lt;&gt;"",C10&lt;&gt;"",D10&lt;&gt;"",E10&lt;&gt;"",COUNT(F10:J10)=5,O10&lt;&gt;"",P10&lt;&gt;"",S10&lt;&gt;""),"Oui","Non"))</f>
        <v>Oui</v>
      </c>
      <c r="W10" s="22" t="str">
        <f t="shared" ref="W10:W73" si="11">IF(V10="","",IF(V10="Non","À compléter",IF(MIN(G10:J10)&lt;0,"Erreur durée",IF(O10="Non","Sortie rejetée",IF(L10&lt;-0.05,"Gain négatif",IF(T10="","Preuve manquante","OK"))))))</f>
        <v>OK</v>
      </c>
    </row>
    <row r="11">
      <c r="A11" s="14">
        <v>46158</v>
      </c>
      <c r="B11" s="13" t="s">
        <v>99</v>
      </c>
      <c r="C11" s="13" t="s">
        <v>92</v>
      </c>
      <c r="D11" s="13" t="s">
        <v>132</v>
      </c>
      <c r="E11" s="13" t="s">
        <v>133</v>
      </c>
      <c r="F11" s="15">
        <v>1</v>
      </c>
      <c r="G11" s="19">
        <v>8</v>
      </c>
      <c r="H11" s="19">
        <v>5.7999999999999998</v>
      </c>
      <c r="I11" s="19">
        <v>1.5</v>
      </c>
      <c r="J11" s="19">
        <v>0.90000000000000002</v>
      </c>
      <c r="K11" s="20">
        <f t="shared" si="6"/>
        <v>2.2000000000000002</v>
      </c>
      <c r="L11" s="20">
        <f t="shared" si="7"/>
        <v>-0.20000000000000001</v>
      </c>
      <c r="M11" s="20">
        <f t="shared" si="8"/>
        <v>0</v>
      </c>
      <c r="N11" s="21">
        <f>IF(A11="","",ROUND(M11*Parametres!$B$8*Parametres!$B$9,2))</f>
        <v>0</v>
      </c>
      <c r="O11" s="13" t="s">
        <v>95</v>
      </c>
      <c r="P11" s="13" t="s">
        <v>95</v>
      </c>
      <c r="Q11" s="21">
        <f>IF(A11="","",IF(AND(P11="Oui",Parametres!$B$13="Oui"),Parametres!$B$10,0))</f>
        <v>0</v>
      </c>
      <c r="R11" s="21">
        <f t="shared" si="9"/>
        <v>0</v>
      </c>
      <c r="S11" s="13" t="s">
        <v>96</v>
      </c>
      <c r="T11" s="13" t="s">
        <v>134</v>
      </c>
      <c r="U11" s="13" t="s">
        <v>135</v>
      </c>
      <c r="V11" s="22" t="str">
        <f t="shared" si="10"/>
        <v>Oui</v>
      </c>
      <c r="W11" s="22" t="str">
        <f t="shared" si="11"/>
        <v xml:space="preserve">Sortie rejetée</v>
      </c>
    </row>
    <row r="12">
      <c r="A12" s="14">
        <v>46160</v>
      </c>
      <c r="B12" s="13" t="s">
        <v>91</v>
      </c>
      <c r="C12" s="13" t="s">
        <v>92</v>
      </c>
      <c r="D12" s="13" t="s">
        <v>93</v>
      </c>
      <c r="E12" s="13" t="s">
        <v>136</v>
      </c>
      <c r="F12" s="15">
        <v>1</v>
      </c>
      <c r="G12" s="19">
        <v>3</v>
      </c>
      <c r="H12" s="19">
        <v>1.3999999999999999</v>
      </c>
      <c r="I12" s="19">
        <v>0.40000000000000002</v>
      </c>
      <c r="J12" s="19">
        <v>0.10000000000000001</v>
      </c>
      <c r="K12" s="20">
        <f t="shared" si="6"/>
        <v>1.6000000000000001</v>
      </c>
      <c r="L12" s="20">
        <f t="shared" si="7"/>
        <v>1.1000000000000001</v>
      </c>
      <c r="M12" s="20">
        <f t="shared" si="8"/>
        <v>1.1000000000000001</v>
      </c>
      <c r="N12" s="21">
        <f>IF(A12="","",ROUND(M12*Parametres!$B$8*Parametres!$B$9,2))</f>
        <v>60.780000000000001</v>
      </c>
      <c r="O12" s="13" t="s">
        <v>69</v>
      </c>
      <c r="P12" s="13" t="s">
        <v>95</v>
      </c>
      <c r="Q12" s="21">
        <f>IF(A12="","",IF(AND(P12="Oui",Parametres!$B$13="Oui"),Parametres!$B$10,0))</f>
        <v>0</v>
      </c>
      <c r="R12" s="21">
        <f t="shared" si="9"/>
        <v>60.780000000000001</v>
      </c>
      <c r="S12" s="13" t="s">
        <v>108</v>
      </c>
      <c r="T12" s="13" t="s">
        <v>137</v>
      </c>
      <c r="U12" s="13" t="s">
        <v>138</v>
      </c>
      <c r="V12" s="22" t="str">
        <f t="shared" si="10"/>
        <v>Oui</v>
      </c>
      <c r="W12" s="22" t="str">
        <f t="shared" si="11"/>
        <v>OK</v>
      </c>
    </row>
    <row r="13">
      <c r="A13" s="14">
        <v>46162</v>
      </c>
      <c r="B13" s="13" t="s">
        <v>104</v>
      </c>
      <c r="C13" s="13" t="s">
        <v>105</v>
      </c>
      <c r="D13" s="13" t="s">
        <v>106</v>
      </c>
      <c r="E13" s="13" t="s">
        <v>139</v>
      </c>
      <c r="F13" s="15">
        <v>1</v>
      </c>
      <c r="G13" s="19">
        <v>2</v>
      </c>
      <c r="H13" s="19">
        <v>1.1000000000000001</v>
      </c>
      <c r="I13" s="19">
        <v>0.29999999999999999</v>
      </c>
      <c r="J13" s="19">
        <v>0.10000000000000001</v>
      </c>
      <c r="K13" s="20">
        <f t="shared" si="6"/>
        <v>0.90000000000000002</v>
      </c>
      <c r="L13" s="20">
        <f t="shared" si="7"/>
        <v>0.5</v>
      </c>
      <c r="M13" s="20">
        <f t="shared" si="8"/>
        <v>0.5</v>
      </c>
      <c r="N13" s="21">
        <f>IF(A13="","",ROUND(M13*Parametres!$B$8*Parametres!$B$9,2))</f>
        <v>27.629999999999999</v>
      </c>
      <c r="O13" s="13" t="s">
        <v>69</v>
      </c>
      <c r="P13" s="13" t="s">
        <v>95</v>
      </c>
      <c r="Q13" s="21">
        <f>IF(A13="","",IF(AND(P13="Oui",Parametres!$B$13="Oui"),Parametres!$B$10,0))</f>
        <v>0</v>
      </c>
      <c r="R13" s="21">
        <f t="shared" si="9"/>
        <v>27.629999999999999</v>
      </c>
      <c r="S13" s="13" t="s">
        <v>96</v>
      </c>
      <c r="T13" s="13" t="s">
        <v>140</v>
      </c>
      <c r="U13" s="13" t="s">
        <v>141</v>
      </c>
      <c r="V13" s="22" t="str">
        <f t="shared" si="10"/>
        <v>Oui</v>
      </c>
      <c r="W13" s="22" t="str">
        <f t="shared" si="11"/>
        <v>OK</v>
      </c>
    </row>
    <row r="14">
      <c r="A14" s="14">
        <v>46164</v>
      </c>
      <c r="B14" s="13" t="s">
        <v>99</v>
      </c>
      <c r="C14" s="13" t="s">
        <v>92</v>
      </c>
      <c r="D14" s="13" t="s">
        <v>100</v>
      </c>
      <c r="E14" s="13" t="s">
        <v>142</v>
      </c>
      <c r="F14" s="15">
        <v>1</v>
      </c>
      <c r="G14" s="19">
        <v>1.3999999999999999</v>
      </c>
      <c r="H14" s="19">
        <v>0.69999999999999996</v>
      </c>
      <c r="I14" s="19">
        <v>0.20000000000000001</v>
      </c>
      <c r="J14" s="19">
        <v>0</v>
      </c>
      <c r="K14" s="20">
        <f t="shared" si="6"/>
        <v>0.69999999999999996</v>
      </c>
      <c r="L14" s="20">
        <f t="shared" si="7"/>
        <v>0.5</v>
      </c>
      <c r="M14" s="20">
        <f t="shared" si="8"/>
        <v>0.5</v>
      </c>
      <c r="N14" s="21">
        <f>IF(A14="","",ROUND(M14*Parametres!$B$8*Parametres!$B$9,2))</f>
        <v>27.629999999999999</v>
      </c>
      <c r="O14" s="13" t="s">
        <v>69</v>
      </c>
      <c r="P14" s="13" t="s">
        <v>95</v>
      </c>
      <c r="Q14" s="21">
        <f>IF(A14="","",IF(AND(P14="Oui",Parametres!$B$13="Oui"),Parametres!$B$10,0))</f>
        <v>0</v>
      </c>
      <c r="R14" s="21">
        <f t="shared" si="9"/>
        <v>27.629999999999999</v>
      </c>
      <c r="S14" s="13" t="s">
        <v>108</v>
      </c>
      <c r="T14" s="13" t="s">
        <v>143</v>
      </c>
      <c r="U14" s="13" t="s">
        <v>144</v>
      </c>
      <c r="V14" s="22" t="str">
        <f t="shared" si="10"/>
        <v>Oui</v>
      </c>
      <c r="W14" s="22" t="str">
        <f t="shared" si="11"/>
        <v>OK</v>
      </c>
    </row>
    <row r="15">
      <c r="A15" s="14">
        <v>46166</v>
      </c>
      <c r="B15" s="13" t="s">
        <v>111</v>
      </c>
      <c r="C15" s="13" t="s">
        <v>112</v>
      </c>
      <c r="D15" s="13" t="s">
        <v>121</v>
      </c>
      <c r="E15" s="13" t="s">
        <v>145</v>
      </c>
      <c r="F15" s="15">
        <v>1</v>
      </c>
      <c r="G15" s="19">
        <v>3.5</v>
      </c>
      <c r="H15" s="19">
        <v>2</v>
      </c>
      <c r="I15" s="19">
        <v>0.5</v>
      </c>
      <c r="J15" s="19">
        <v>0.20000000000000001</v>
      </c>
      <c r="K15" s="20">
        <f t="shared" si="6"/>
        <v>1.5</v>
      </c>
      <c r="L15" s="20">
        <f t="shared" si="7"/>
        <v>0.80000000000000004</v>
      </c>
      <c r="M15" s="20">
        <f t="shared" si="8"/>
        <v>0.80000000000000004</v>
      </c>
      <c r="N15" s="21">
        <f>IF(A15="","",ROUND(M15*Parametres!$B$8*Parametres!$B$9,2))</f>
        <v>44.200000000000003</v>
      </c>
      <c r="O15" s="13" t="s">
        <v>69</v>
      </c>
      <c r="P15" s="13" t="s">
        <v>95</v>
      </c>
      <c r="Q15" s="21">
        <f>IF(A15="","",IF(AND(P15="Oui",Parametres!$B$13="Oui"),Parametres!$B$10,0))</f>
        <v>0</v>
      </c>
      <c r="R15" s="21">
        <f t="shared" si="9"/>
        <v>44.200000000000003</v>
      </c>
      <c r="S15" s="13" t="s">
        <v>96</v>
      </c>
      <c r="T15" s="13" t="s">
        <v>146</v>
      </c>
      <c r="U15" s="13" t="s">
        <v>147</v>
      </c>
      <c r="V15" s="22" t="str">
        <f t="shared" si="10"/>
        <v>Oui</v>
      </c>
      <c r="W15" s="22" t="str">
        <f t="shared" si="11"/>
        <v>OK</v>
      </c>
    </row>
    <row r="16">
      <c r="A16" s="14"/>
      <c r="B16" s="13"/>
      <c r="C16" s="13"/>
      <c r="D16" s="13"/>
      <c r="E16" s="13"/>
      <c r="F16" s="15"/>
      <c r="G16" s="19"/>
      <c r="H16" s="19"/>
      <c r="I16" s="19"/>
      <c r="J16" s="19"/>
      <c r="K16" s="20" t="str">
        <f t="shared" si="6"/>
        <v/>
      </c>
      <c r="L16" s="20" t="str">
        <f t="shared" si="7"/>
        <v/>
      </c>
      <c r="M16" s="20" t="str">
        <f t="shared" si="8"/>
        <v/>
      </c>
      <c r="N16" s="21" t="str">
        <f>IF(A16="","",ROUND(M16*Parametres!$B$8*Parametres!$B$9,2))</f>
        <v/>
      </c>
      <c r="O16" s="13"/>
      <c r="P16" s="13"/>
      <c r="Q16" s="21" t="str">
        <f>IF(A16="","",IF(AND(P16="Oui",Parametres!$B$13="Oui"),Parametres!$B$10,0))</f>
        <v/>
      </c>
      <c r="R16" s="21" t="str">
        <f t="shared" si="9"/>
        <v/>
      </c>
      <c r="S16" s="13"/>
      <c r="T16" s="13"/>
      <c r="U16" s="13"/>
      <c r="V16" s="22" t="str">
        <f t="shared" si="10"/>
        <v/>
      </c>
      <c r="W16" s="22" t="str">
        <f t="shared" si="11"/>
        <v/>
      </c>
    </row>
    <row r="17">
      <c r="A17" s="14"/>
      <c r="B17" s="13"/>
      <c r="C17" s="13"/>
      <c r="D17" s="13"/>
      <c r="E17" s="13"/>
      <c r="F17" s="15"/>
      <c r="G17" s="19"/>
      <c r="H17" s="19"/>
      <c r="I17" s="19"/>
      <c r="J17" s="19"/>
      <c r="K17" s="20" t="str">
        <f t="shared" si="6"/>
        <v/>
      </c>
      <c r="L17" s="20" t="str">
        <f t="shared" si="7"/>
        <v/>
      </c>
      <c r="M17" s="20" t="str">
        <f t="shared" si="8"/>
        <v/>
      </c>
      <c r="N17" s="21" t="str">
        <f>IF(A17="","",ROUND(M17*Parametres!$B$8*Parametres!$B$9,2))</f>
        <v/>
      </c>
      <c r="O17" s="13"/>
      <c r="P17" s="13"/>
      <c r="Q17" s="21" t="str">
        <f>IF(A17="","",IF(AND(P17="Oui",Parametres!$B$13="Oui"),Parametres!$B$10,0))</f>
        <v/>
      </c>
      <c r="R17" s="21" t="str">
        <f t="shared" si="9"/>
        <v/>
      </c>
      <c r="S17" s="13"/>
      <c r="T17" s="13"/>
      <c r="U17" s="13"/>
      <c r="V17" s="22" t="str">
        <f t="shared" si="10"/>
        <v/>
      </c>
      <c r="W17" s="22" t="str">
        <f t="shared" si="11"/>
        <v/>
      </c>
    </row>
    <row r="18">
      <c r="A18" s="14"/>
      <c r="B18" s="13"/>
      <c r="C18" s="13"/>
      <c r="D18" s="13"/>
      <c r="E18" s="13"/>
      <c r="F18" s="15"/>
      <c r="G18" s="19"/>
      <c r="H18" s="19"/>
      <c r="I18" s="19"/>
      <c r="J18" s="19"/>
      <c r="K18" s="20" t="str">
        <f t="shared" si="6"/>
        <v/>
      </c>
      <c r="L18" s="20" t="str">
        <f t="shared" si="7"/>
        <v/>
      </c>
      <c r="M18" s="20" t="str">
        <f t="shared" si="8"/>
        <v/>
      </c>
      <c r="N18" s="21" t="str">
        <f>IF(A18="","",ROUND(M18*Parametres!$B$8*Parametres!$B$9,2))</f>
        <v/>
      </c>
      <c r="O18" s="13"/>
      <c r="P18" s="13"/>
      <c r="Q18" s="21" t="str">
        <f>IF(A18="","",IF(AND(P18="Oui",Parametres!$B$13="Oui"),Parametres!$B$10,0))</f>
        <v/>
      </c>
      <c r="R18" s="21" t="str">
        <f t="shared" si="9"/>
        <v/>
      </c>
      <c r="S18" s="13"/>
      <c r="T18" s="13"/>
      <c r="U18" s="13"/>
      <c r="V18" s="22" t="str">
        <f t="shared" si="10"/>
        <v/>
      </c>
      <c r="W18" s="22" t="str">
        <f t="shared" si="11"/>
        <v/>
      </c>
    </row>
    <row r="19">
      <c r="A19" s="14"/>
      <c r="B19" s="13"/>
      <c r="C19" s="13"/>
      <c r="D19" s="13"/>
      <c r="E19" s="13"/>
      <c r="F19" s="15"/>
      <c r="G19" s="19"/>
      <c r="H19" s="19"/>
      <c r="I19" s="19"/>
      <c r="J19" s="19"/>
      <c r="K19" s="20" t="str">
        <f t="shared" si="6"/>
        <v/>
      </c>
      <c r="L19" s="20" t="str">
        <f t="shared" si="7"/>
        <v/>
      </c>
      <c r="M19" s="20" t="str">
        <f t="shared" si="8"/>
        <v/>
      </c>
      <c r="N19" s="21" t="str">
        <f>IF(A19="","",ROUND(M19*Parametres!$B$8*Parametres!$B$9,2))</f>
        <v/>
      </c>
      <c r="O19" s="13"/>
      <c r="P19" s="13"/>
      <c r="Q19" s="21" t="str">
        <f>IF(A19="","",IF(AND(P19="Oui",Parametres!$B$13="Oui"),Parametres!$B$10,0))</f>
        <v/>
      </c>
      <c r="R19" s="21" t="str">
        <f t="shared" si="9"/>
        <v/>
      </c>
      <c r="S19" s="13"/>
      <c r="T19" s="13"/>
      <c r="U19" s="13"/>
      <c r="V19" s="22" t="str">
        <f t="shared" si="10"/>
        <v/>
      </c>
      <c r="W19" s="22" t="str">
        <f t="shared" si="11"/>
        <v/>
      </c>
    </row>
    <row r="20">
      <c r="A20" s="14"/>
      <c r="B20" s="13"/>
      <c r="C20" s="13"/>
      <c r="D20" s="13"/>
      <c r="E20" s="13"/>
      <c r="F20" s="15"/>
      <c r="G20" s="19"/>
      <c r="H20" s="19"/>
      <c r="I20" s="19"/>
      <c r="J20" s="19"/>
      <c r="K20" s="20" t="str">
        <f t="shared" si="6"/>
        <v/>
      </c>
      <c r="L20" s="20" t="str">
        <f t="shared" si="7"/>
        <v/>
      </c>
      <c r="M20" s="20" t="str">
        <f t="shared" si="8"/>
        <v/>
      </c>
      <c r="N20" s="21" t="str">
        <f>IF(A20="","",ROUND(M20*Parametres!$B$8*Parametres!$B$9,2))</f>
        <v/>
      </c>
      <c r="O20" s="13"/>
      <c r="P20" s="13"/>
      <c r="Q20" s="21" t="str">
        <f>IF(A20="","",IF(AND(P20="Oui",Parametres!$B$13="Oui"),Parametres!$B$10,0))</f>
        <v/>
      </c>
      <c r="R20" s="21" t="str">
        <f t="shared" si="9"/>
        <v/>
      </c>
      <c r="S20" s="13"/>
      <c r="T20" s="13"/>
      <c r="U20" s="13"/>
      <c r="V20" s="22" t="str">
        <f t="shared" si="10"/>
        <v/>
      </c>
      <c r="W20" s="22" t="str">
        <f t="shared" si="11"/>
        <v/>
      </c>
    </row>
    <row r="21">
      <c r="A21" s="14"/>
      <c r="B21" s="13"/>
      <c r="C21" s="13"/>
      <c r="D21" s="13"/>
      <c r="E21" s="13"/>
      <c r="F21" s="15"/>
      <c r="G21" s="19"/>
      <c r="H21" s="19"/>
      <c r="I21" s="19"/>
      <c r="J21" s="19"/>
      <c r="K21" s="20" t="str">
        <f t="shared" si="6"/>
        <v/>
      </c>
      <c r="L21" s="20" t="str">
        <f t="shared" si="7"/>
        <v/>
      </c>
      <c r="M21" s="20" t="str">
        <f t="shared" si="8"/>
        <v/>
      </c>
      <c r="N21" s="21" t="str">
        <f>IF(A21="","",ROUND(M21*Parametres!$B$8*Parametres!$B$9,2))</f>
        <v/>
      </c>
      <c r="O21" s="13"/>
      <c r="P21" s="13"/>
      <c r="Q21" s="21" t="str">
        <f>IF(A21="","",IF(AND(P21="Oui",Parametres!$B$13="Oui"),Parametres!$B$10,0))</f>
        <v/>
      </c>
      <c r="R21" s="21" t="str">
        <f t="shared" si="9"/>
        <v/>
      </c>
      <c r="S21" s="13"/>
      <c r="T21" s="13"/>
      <c r="U21" s="13"/>
      <c r="V21" s="22" t="str">
        <f t="shared" si="10"/>
        <v/>
      </c>
      <c r="W21" s="22" t="str">
        <f t="shared" si="11"/>
        <v/>
      </c>
    </row>
    <row r="22">
      <c r="A22" s="14"/>
      <c r="B22" s="13"/>
      <c r="C22" s="13"/>
      <c r="D22" s="13"/>
      <c r="E22" s="13"/>
      <c r="F22" s="15"/>
      <c r="G22" s="19"/>
      <c r="H22" s="19"/>
      <c r="I22" s="19"/>
      <c r="J22" s="19"/>
      <c r="K22" s="20" t="str">
        <f t="shared" si="6"/>
        <v/>
      </c>
      <c r="L22" s="20" t="str">
        <f t="shared" si="7"/>
        <v/>
      </c>
      <c r="M22" s="20" t="str">
        <f t="shared" si="8"/>
        <v/>
      </c>
      <c r="N22" s="21" t="str">
        <f>IF(A22="","",ROUND(M22*Parametres!$B$8*Parametres!$B$9,2))</f>
        <v/>
      </c>
      <c r="O22" s="13"/>
      <c r="P22" s="13"/>
      <c r="Q22" s="21" t="str">
        <f>IF(A22="","",IF(AND(P22="Oui",Parametres!$B$13="Oui"),Parametres!$B$10,0))</f>
        <v/>
      </c>
      <c r="R22" s="21" t="str">
        <f t="shared" si="9"/>
        <v/>
      </c>
      <c r="S22" s="13"/>
      <c r="T22" s="13"/>
      <c r="U22" s="13"/>
      <c r="V22" s="22" t="str">
        <f t="shared" si="10"/>
        <v/>
      </c>
      <c r="W22" s="22" t="str">
        <f t="shared" si="11"/>
        <v/>
      </c>
    </row>
    <row r="23">
      <c r="A23" s="14"/>
      <c r="B23" s="13"/>
      <c r="C23" s="13"/>
      <c r="D23" s="13"/>
      <c r="E23" s="13"/>
      <c r="F23" s="15"/>
      <c r="G23" s="19"/>
      <c r="H23" s="19"/>
      <c r="I23" s="19"/>
      <c r="J23" s="19"/>
      <c r="K23" s="20" t="str">
        <f t="shared" si="6"/>
        <v/>
      </c>
      <c r="L23" s="20" t="str">
        <f t="shared" si="7"/>
        <v/>
      </c>
      <c r="M23" s="20" t="str">
        <f t="shared" si="8"/>
        <v/>
      </c>
      <c r="N23" s="21" t="str">
        <f>IF(A23="","",ROUND(M23*Parametres!$B$8*Parametres!$B$9,2))</f>
        <v/>
      </c>
      <c r="O23" s="13"/>
      <c r="P23" s="13"/>
      <c r="Q23" s="21" t="str">
        <f>IF(A23="","",IF(AND(P23="Oui",Parametres!$B$13="Oui"),Parametres!$B$10,0))</f>
        <v/>
      </c>
      <c r="R23" s="21" t="str">
        <f t="shared" si="9"/>
        <v/>
      </c>
      <c r="S23" s="13"/>
      <c r="T23" s="13"/>
      <c r="U23" s="13"/>
      <c r="V23" s="22" t="str">
        <f t="shared" si="10"/>
        <v/>
      </c>
      <c r="W23" s="22" t="str">
        <f t="shared" si="11"/>
        <v/>
      </c>
    </row>
    <row r="24">
      <c r="A24" s="14"/>
      <c r="B24" s="13"/>
      <c r="C24" s="13"/>
      <c r="D24" s="13"/>
      <c r="E24" s="13"/>
      <c r="F24" s="15"/>
      <c r="G24" s="19"/>
      <c r="H24" s="19"/>
      <c r="I24" s="19"/>
      <c r="J24" s="19"/>
      <c r="K24" s="20" t="str">
        <f t="shared" si="6"/>
        <v/>
      </c>
      <c r="L24" s="20" t="str">
        <f t="shared" si="7"/>
        <v/>
      </c>
      <c r="M24" s="20" t="str">
        <f t="shared" si="8"/>
        <v/>
      </c>
      <c r="N24" s="21" t="str">
        <f>IF(A24="","",ROUND(M24*Parametres!$B$8*Parametres!$B$9,2))</f>
        <v/>
      </c>
      <c r="O24" s="13"/>
      <c r="P24" s="13"/>
      <c r="Q24" s="21" t="str">
        <f>IF(A24="","",IF(AND(P24="Oui",Parametres!$B$13="Oui"),Parametres!$B$10,0))</f>
        <v/>
      </c>
      <c r="R24" s="21" t="str">
        <f t="shared" si="9"/>
        <v/>
      </c>
      <c r="S24" s="13"/>
      <c r="T24" s="13"/>
      <c r="U24" s="13"/>
      <c r="V24" s="22" t="str">
        <f t="shared" si="10"/>
        <v/>
      </c>
      <c r="W24" s="22" t="str">
        <f t="shared" si="11"/>
        <v/>
      </c>
    </row>
    <row r="25">
      <c r="A25" s="14"/>
      <c r="B25" s="13"/>
      <c r="C25" s="13"/>
      <c r="D25" s="13"/>
      <c r="E25" s="13"/>
      <c r="F25" s="15"/>
      <c r="G25" s="19"/>
      <c r="H25" s="19"/>
      <c r="I25" s="19"/>
      <c r="J25" s="19"/>
      <c r="K25" s="20" t="str">
        <f t="shared" si="6"/>
        <v/>
      </c>
      <c r="L25" s="20" t="str">
        <f t="shared" si="7"/>
        <v/>
      </c>
      <c r="M25" s="20" t="str">
        <f t="shared" si="8"/>
        <v/>
      </c>
      <c r="N25" s="21" t="str">
        <f>IF(A25="","",ROUND(M25*Parametres!$B$8*Parametres!$B$9,2))</f>
        <v/>
      </c>
      <c r="O25" s="13"/>
      <c r="P25" s="13"/>
      <c r="Q25" s="21" t="str">
        <f>IF(A25="","",IF(AND(P25="Oui",Parametres!$B$13="Oui"),Parametres!$B$10,0))</f>
        <v/>
      </c>
      <c r="R25" s="21" t="str">
        <f t="shared" si="9"/>
        <v/>
      </c>
      <c r="S25" s="13"/>
      <c r="T25" s="13"/>
      <c r="U25" s="13"/>
      <c r="V25" s="22" t="str">
        <f t="shared" si="10"/>
        <v/>
      </c>
      <c r="W25" s="22" t="str">
        <f t="shared" si="11"/>
        <v/>
      </c>
    </row>
    <row r="26">
      <c r="A26" s="14"/>
      <c r="B26" s="13"/>
      <c r="C26" s="13"/>
      <c r="D26" s="13"/>
      <c r="E26" s="13"/>
      <c r="F26" s="15"/>
      <c r="G26" s="19"/>
      <c r="H26" s="19"/>
      <c r="I26" s="19"/>
      <c r="J26" s="19"/>
      <c r="K26" s="20" t="str">
        <f t="shared" si="6"/>
        <v/>
      </c>
      <c r="L26" s="20" t="str">
        <f t="shared" si="7"/>
        <v/>
      </c>
      <c r="M26" s="20" t="str">
        <f t="shared" si="8"/>
        <v/>
      </c>
      <c r="N26" s="21" t="str">
        <f>IF(A26="","",ROUND(M26*Parametres!$B$8*Parametres!$B$9,2))</f>
        <v/>
      </c>
      <c r="O26" s="13"/>
      <c r="P26" s="13"/>
      <c r="Q26" s="21" t="str">
        <f>IF(A26="","",IF(AND(P26="Oui",Parametres!$B$13="Oui"),Parametres!$B$10,0))</f>
        <v/>
      </c>
      <c r="R26" s="21" t="str">
        <f t="shared" si="9"/>
        <v/>
      </c>
      <c r="S26" s="13"/>
      <c r="T26" s="13"/>
      <c r="U26" s="13"/>
      <c r="V26" s="22" t="str">
        <f t="shared" si="10"/>
        <v/>
      </c>
      <c r="W26" s="22" t="str">
        <f t="shared" si="11"/>
        <v/>
      </c>
    </row>
    <row r="27">
      <c r="A27" s="14"/>
      <c r="B27" s="13"/>
      <c r="C27" s="13"/>
      <c r="D27" s="13"/>
      <c r="E27" s="13"/>
      <c r="F27" s="15"/>
      <c r="G27" s="19"/>
      <c r="H27" s="19"/>
      <c r="I27" s="19"/>
      <c r="J27" s="19"/>
      <c r="K27" s="20" t="str">
        <f t="shared" si="6"/>
        <v/>
      </c>
      <c r="L27" s="20" t="str">
        <f t="shared" si="7"/>
        <v/>
      </c>
      <c r="M27" s="20" t="str">
        <f t="shared" si="8"/>
        <v/>
      </c>
      <c r="N27" s="21" t="str">
        <f>IF(A27="","",ROUND(M27*Parametres!$B$8*Parametres!$B$9,2))</f>
        <v/>
      </c>
      <c r="O27" s="13"/>
      <c r="P27" s="13"/>
      <c r="Q27" s="21" t="str">
        <f>IF(A27="","",IF(AND(P27="Oui",Parametres!$B$13="Oui"),Parametres!$B$10,0))</f>
        <v/>
      </c>
      <c r="R27" s="21" t="str">
        <f t="shared" si="9"/>
        <v/>
      </c>
      <c r="S27" s="13"/>
      <c r="T27" s="13"/>
      <c r="U27" s="13"/>
      <c r="V27" s="22" t="str">
        <f t="shared" si="10"/>
        <v/>
      </c>
      <c r="W27" s="22" t="str">
        <f t="shared" si="11"/>
        <v/>
      </c>
    </row>
    <row r="28">
      <c r="A28" s="14"/>
      <c r="B28" s="13"/>
      <c r="C28" s="13"/>
      <c r="D28" s="13"/>
      <c r="E28" s="13"/>
      <c r="F28" s="15"/>
      <c r="G28" s="19"/>
      <c r="H28" s="19"/>
      <c r="I28" s="19"/>
      <c r="J28" s="19"/>
      <c r="K28" s="20" t="str">
        <f t="shared" si="6"/>
        <v/>
      </c>
      <c r="L28" s="20" t="str">
        <f t="shared" si="7"/>
        <v/>
      </c>
      <c r="M28" s="20" t="str">
        <f t="shared" si="8"/>
        <v/>
      </c>
      <c r="N28" s="21" t="str">
        <f>IF(A28="","",ROUND(M28*Parametres!$B$8*Parametres!$B$9,2))</f>
        <v/>
      </c>
      <c r="O28" s="13"/>
      <c r="P28" s="13"/>
      <c r="Q28" s="21" t="str">
        <f>IF(A28="","",IF(AND(P28="Oui",Parametres!$B$13="Oui"),Parametres!$B$10,0))</f>
        <v/>
      </c>
      <c r="R28" s="21" t="str">
        <f t="shared" si="9"/>
        <v/>
      </c>
      <c r="S28" s="13"/>
      <c r="T28" s="13"/>
      <c r="U28" s="13"/>
      <c r="V28" s="22" t="str">
        <f t="shared" si="10"/>
        <v/>
      </c>
      <c r="W28" s="22" t="str">
        <f t="shared" si="11"/>
        <v/>
      </c>
    </row>
    <row r="29">
      <c r="A29" s="14"/>
      <c r="B29" s="13"/>
      <c r="C29" s="13"/>
      <c r="D29" s="13"/>
      <c r="E29" s="13"/>
      <c r="F29" s="15"/>
      <c r="G29" s="19"/>
      <c r="H29" s="19"/>
      <c r="I29" s="19"/>
      <c r="J29" s="19"/>
      <c r="K29" s="20" t="str">
        <f t="shared" si="6"/>
        <v/>
      </c>
      <c r="L29" s="20" t="str">
        <f t="shared" si="7"/>
        <v/>
      </c>
      <c r="M29" s="20" t="str">
        <f t="shared" si="8"/>
        <v/>
      </c>
      <c r="N29" s="21" t="str">
        <f>IF(A29="","",ROUND(M29*Parametres!$B$8*Parametres!$B$9,2))</f>
        <v/>
      </c>
      <c r="O29" s="13"/>
      <c r="P29" s="13"/>
      <c r="Q29" s="21" t="str">
        <f>IF(A29="","",IF(AND(P29="Oui",Parametres!$B$13="Oui"),Parametres!$B$10,0))</f>
        <v/>
      </c>
      <c r="R29" s="21" t="str">
        <f t="shared" si="9"/>
        <v/>
      </c>
      <c r="S29" s="13"/>
      <c r="T29" s="13"/>
      <c r="U29" s="13"/>
      <c r="V29" s="22" t="str">
        <f t="shared" si="10"/>
        <v/>
      </c>
      <c r="W29" s="22" t="str">
        <f t="shared" si="11"/>
        <v/>
      </c>
    </row>
    <row r="30">
      <c r="A30" s="14"/>
      <c r="B30" s="13"/>
      <c r="C30" s="13"/>
      <c r="D30" s="13"/>
      <c r="E30" s="13"/>
      <c r="F30" s="15"/>
      <c r="G30" s="19"/>
      <c r="H30" s="19"/>
      <c r="I30" s="19"/>
      <c r="J30" s="19"/>
      <c r="K30" s="20" t="str">
        <f t="shared" si="6"/>
        <v/>
      </c>
      <c r="L30" s="20" t="str">
        <f t="shared" si="7"/>
        <v/>
      </c>
      <c r="M30" s="20" t="str">
        <f t="shared" si="8"/>
        <v/>
      </c>
      <c r="N30" s="21" t="str">
        <f>IF(A30="","",ROUND(M30*Parametres!$B$8*Parametres!$B$9,2))</f>
        <v/>
      </c>
      <c r="O30" s="13"/>
      <c r="P30" s="13"/>
      <c r="Q30" s="21" t="str">
        <f>IF(A30="","",IF(AND(P30="Oui",Parametres!$B$13="Oui"),Parametres!$B$10,0))</f>
        <v/>
      </c>
      <c r="R30" s="21" t="str">
        <f t="shared" si="9"/>
        <v/>
      </c>
      <c r="S30" s="13"/>
      <c r="T30" s="13"/>
      <c r="U30" s="13"/>
      <c r="V30" s="22" t="str">
        <f t="shared" si="10"/>
        <v/>
      </c>
      <c r="W30" s="22" t="str">
        <f t="shared" si="11"/>
        <v/>
      </c>
    </row>
    <row r="31">
      <c r="A31" s="14"/>
      <c r="B31" s="13"/>
      <c r="C31" s="13"/>
      <c r="D31" s="13"/>
      <c r="E31" s="13"/>
      <c r="F31" s="15"/>
      <c r="G31" s="19"/>
      <c r="H31" s="19"/>
      <c r="I31" s="19"/>
      <c r="J31" s="19"/>
      <c r="K31" s="20" t="str">
        <f t="shared" si="6"/>
        <v/>
      </c>
      <c r="L31" s="20" t="str">
        <f t="shared" si="7"/>
        <v/>
      </c>
      <c r="M31" s="20" t="str">
        <f t="shared" si="8"/>
        <v/>
      </c>
      <c r="N31" s="21" t="str">
        <f>IF(A31="","",ROUND(M31*Parametres!$B$8*Parametres!$B$9,2))</f>
        <v/>
      </c>
      <c r="O31" s="13"/>
      <c r="P31" s="13"/>
      <c r="Q31" s="21" t="str">
        <f>IF(A31="","",IF(AND(P31="Oui",Parametres!$B$13="Oui"),Parametres!$B$10,0))</f>
        <v/>
      </c>
      <c r="R31" s="21" t="str">
        <f t="shared" si="9"/>
        <v/>
      </c>
      <c r="S31" s="13"/>
      <c r="T31" s="13"/>
      <c r="U31" s="13"/>
      <c r="V31" s="22" t="str">
        <f t="shared" si="10"/>
        <v/>
      </c>
      <c r="W31" s="22" t="str">
        <f t="shared" si="11"/>
        <v/>
      </c>
    </row>
    <row r="32">
      <c r="A32" s="14"/>
      <c r="B32" s="13"/>
      <c r="C32" s="13"/>
      <c r="D32" s="13"/>
      <c r="E32" s="13"/>
      <c r="F32" s="15"/>
      <c r="G32" s="19"/>
      <c r="H32" s="19"/>
      <c r="I32" s="19"/>
      <c r="J32" s="19"/>
      <c r="K32" s="20" t="str">
        <f t="shared" si="6"/>
        <v/>
      </c>
      <c r="L32" s="20" t="str">
        <f t="shared" si="7"/>
        <v/>
      </c>
      <c r="M32" s="20" t="str">
        <f t="shared" si="8"/>
        <v/>
      </c>
      <c r="N32" s="21" t="str">
        <f>IF(A32="","",ROUND(M32*Parametres!$B$8*Parametres!$B$9,2))</f>
        <v/>
      </c>
      <c r="O32" s="13"/>
      <c r="P32" s="13"/>
      <c r="Q32" s="21" t="str">
        <f>IF(A32="","",IF(AND(P32="Oui",Parametres!$B$13="Oui"),Parametres!$B$10,0))</f>
        <v/>
      </c>
      <c r="R32" s="21" t="str">
        <f t="shared" si="9"/>
        <v/>
      </c>
      <c r="S32" s="13"/>
      <c r="T32" s="13"/>
      <c r="U32" s="13"/>
      <c r="V32" s="22" t="str">
        <f t="shared" si="10"/>
        <v/>
      </c>
      <c r="W32" s="22" t="str">
        <f t="shared" si="11"/>
        <v/>
      </c>
    </row>
    <row r="33">
      <c r="A33" s="14"/>
      <c r="B33" s="13"/>
      <c r="C33" s="13"/>
      <c r="D33" s="13"/>
      <c r="E33" s="13"/>
      <c r="F33" s="15"/>
      <c r="G33" s="19"/>
      <c r="H33" s="19"/>
      <c r="I33" s="19"/>
      <c r="J33" s="19"/>
      <c r="K33" s="20" t="str">
        <f t="shared" si="6"/>
        <v/>
      </c>
      <c r="L33" s="20" t="str">
        <f t="shared" si="7"/>
        <v/>
      </c>
      <c r="M33" s="20" t="str">
        <f t="shared" si="8"/>
        <v/>
      </c>
      <c r="N33" s="21" t="str">
        <f>IF(A33="","",ROUND(M33*Parametres!$B$8*Parametres!$B$9,2))</f>
        <v/>
      </c>
      <c r="O33" s="13"/>
      <c r="P33" s="13"/>
      <c r="Q33" s="21" t="str">
        <f>IF(A33="","",IF(AND(P33="Oui",Parametres!$B$13="Oui"),Parametres!$B$10,0))</f>
        <v/>
      </c>
      <c r="R33" s="21" t="str">
        <f t="shared" si="9"/>
        <v/>
      </c>
      <c r="S33" s="13"/>
      <c r="T33" s="13"/>
      <c r="U33" s="13"/>
      <c r="V33" s="22" t="str">
        <f t="shared" si="10"/>
        <v/>
      </c>
      <c r="W33" s="22" t="str">
        <f t="shared" si="11"/>
        <v/>
      </c>
    </row>
    <row r="34">
      <c r="A34" s="14"/>
      <c r="B34" s="13"/>
      <c r="C34" s="13"/>
      <c r="D34" s="13"/>
      <c r="E34" s="13"/>
      <c r="F34" s="15"/>
      <c r="G34" s="19"/>
      <c r="H34" s="19"/>
      <c r="I34" s="19"/>
      <c r="J34" s="19"/>
      <c r="K34" s="20" t="str">
        <f t="shared" si="6"/>
        <v/>
      </c>
      <c r="L34" s="20" t="str">
        <f t="shared" si="7"/>
        <v/>
      </c>
      <c r="M34" s="20" t="str">
        <f t="shared" si="8"/>
        <v/>
      </c>
      <c r="N34" s="21" t="str">
        <f>IF(A34="","",ROUND(M34*Parametres!$B$8*Parametres!$B$9,2))</f>
        <v/>
      </c>
      <c r="O34" s="13"/>
      <c r="P34" s="13"/>
      <c r="Q34" s="21" t="str">
        <f>IF(A34="","",IF(AND(P34="Oui",Parametres!$B$13="Oui"),Parametres!$B$10,0))</f>
        <v/>
      </c>
      <c r="R34" s="21" t="str">
        <f t="shared" si="9"/>
        <v/>
      </c>
      <c r="S34" s="13"/>
      <c r="T34" s="13"/>
      <c r="U34" s="13"/>
      <c r="V34" s="22" t="str">
        <f t="shared" si="10"/>
        <v/>
      </c>
      <c r="W34" s="22" t="str">
        <f t="shared" si="11"/>
        <v/>
      </c>
    </row>
    <row r="35">
      <c r="A35" s="14"/>
      <c r="B35" s="13"/>
      <c r="C35" s="13"/>
      <c r="D35" s="13"/>
      <c r="E35" s="13"/>
      <c r="F35" s="15"/>
      <c r="G35" s="19"/>
      <c r="H35" s="19"/>
      <c r="I35" s="19"/>
      <c r="J35" s="19"/>
      <c r="K35" s="20" t="str">
        <f t="shared" si="6"/>
        <v/>
      </c>
      <c r="L35" s="20" t="str">
        <f t="shared" si="7"/>
        <v/>
      </c>
      <c r="M35" s="20" t="str">
        <f t="shared" si="8"/>
        <v/>
      </c>
      <c r="N35" s="21" t="str">
        <f>IF(A35="","",ROUND(M35*Parametres!$B$8*Parametres!$B$9,2))</f>
        <v/>
      </c>
      <c r="O35" s="13"/>
      <c r="P35" s="13"/>
      <c r="Q35" s="21" t="str">
        <f>IF(A35="","",IF(AND(P35="Oui",Parametres!$B$13="Oui"),Parametres!$B$10,0))</f>
        <v/>
      </c>
      <c r="R35" s="21" t="str">
        <f t="shared" si="9"/>
        <v/>
      </c>
      <c r="S35" s="13"/>
      <c r="T35" s="13"/>
      <c r="U35" s="13"/>
      <c r="V35" s="22" t="str">
        <f t="shared" si="10"/>
        <v/>
      </c>
      <c r="W35" s="22" t="str">
        <f t="shared" si="11"/>
        <v/>
      </c>
    </row>
    <row r="36">
      <c r="A36" s="14"/>
      <c r="B36" s="13"/>
      <c r="C36" s="13"/>
      <c r="D36" s="13"/>
      <c r="E36" s="13"/>
      <c r="F36" s="15"/>
      <c r="G36" s="19"/>
      <c r="H36" s="19"/>
      <c r="I36" s="19"/>
      <c r="J36" s="19"/>
      <c r="K36" s="20" t="str">
        <f t="shared" si="6"/>
        <v/>
      </c>
      <c r="L36" s="20" t="str">
        <f t="shared" si="7"/>
        <v/>
      </c>
      <c r="M36" s="20" t="str">
        <f t="shared" si="8"/>
        <v/>
      </c>
      <c r="N36" s="21" t="str">
        <f>IF(A36="","",ROUND(M36*Parametres!$B$8*Parametres!$B$9,2))</f>
        <v/>
      </c>
      <c r="O36" s="13"/>
      <c r="P36" s="13"/>
      <c r="Q36" s="21" t="str">
        <f>IF(A36="","",IF(AND(P36="Oui",Parametres!$B$13="Oui"),Parametres!$B$10,0))</f>
        <v/>
      </c>
      <c r="R36" s="21" t="str">
        <f t="shared" si="9"/>
        <v/>
      </c>
      <c r="S36" s="13"/>
      <c r="T36" s="13"/>
      <c r="U36" s="13"/>
      <c r="V36" s="22" t="str">
        <f t="shared" si="10"/>
        <v/>
      </c>
      <c r="W36" s="22" t="str">
        <f t="shared" si="11"/>
        <v/>
      </c>
    </row>
    <row r="37">
      <c r="A37" s="14"/>
      <c r="B37" s="13"/>
      <c r="C37" s="13"/>
      <c r="D37" s="13"/>
      <c r="E37" s="13"/>
      <c r="F37" s="15"/>
      <c r="G37" s="19"/>
      <c r="H37" s="19"/>
      <c r="I37" s="19"/>
      <c r="J37" s="19"/>
      <c r="K37" s="20" t="str">
        <f t="shared" si="6"/>
        <v/>
      </c>
      <c r="L37" s="20" t="str">
        <f t="shared" si="7"/>
        <v/>
      </c>
      <c r="M37" s="20" t="str">
        <f t="shared" si="8"/>
        <v/>
      </c>
      <c r="N37" s="21" t="str">
        <f>IF(A37="","",ROUND(M37*Parametres!$B$8*Parametres!$B$9,2))</f>
        <v/>
      </c>
      <c r="O37" s="13"/>
      <c r="P37" s="13"/>
      <c r="Q37" s="21" t="str">
        <f>IF(A37="","",IF(AND(P37="Oui",Parametres!$B$13="Oui"),Parametres!$B$10,0))</f>
        <v/>
      </c>
      <c r="R37" s="21" t="str">
        <f t="shared" si="9"/>
        <v/>
      </c>
      <c r="S37" s="13"/>
      <c r="T37" s="13"/>
      <c r="U37" s="13"/>
      <c r="V37" s="22" t="str">
        <f t="shared" si="10"/>
        <v/>
      </c>
      <c r="W37" s="22" t="str">
        <f t="shared" si="11"/>
        <v/>
      </c>
    </row>
    <row r="38">
      <c r="A38" s="14"/>
      <c r="B38" s="13"/>
      <c r="C38" s="13"/>
      <c r="D38" s="13"/>
      <c r="E38" s="13"/>
      <c r="F38" s="15"/>
      <c r="G38" s="19"/>
      <c r="H38" s="19"/>
      <c r="I38" s="19"/>
      <c r="J38" s="19"/>
      <c r="K38" s="20" t="str">
        <f t="shared" si="6"/>
        <v/>
      </c>
      <c r="L38" s="20" t="str">
        <f t="shared" si="7"/>
        <v/>
      </c>
      <c r="M38" s="20" t="str">
        <f t="shared" si="8"/>
        <v/>
      </c>
      <c r="N38" s="21" t="str">
        <f>IF(A38="","",ROUND(M38*Parametres!$B$8*Parametres!$B$9,2))</f>
        <v/>
      </c>
      <c r="O38" s="13"/>
      <c r="P38" s="13"/>
      <c r="Q38" s="21" t="str">
        <f>IF(A38="","",IF(AND(P38="Oui",Parametres!$B$13="Oui"),Parametres!$B$10,0))</f>
        <v/>
      </c>
      <c r="R38" s="21" t="str">
        <f t="shared" si="9"/>
        <v/>
      </c>
      <c r="S38" s="13"/>
      <c r="T38" s="13"/>
      <c r="U38" s="13"/>
      <c r="V38" s="22" t="str">
        <f t="shared" si="10"/>
        <v/>
      </c>
      <c r="W38" s="22" t="str">
        <f t="shared" si="11"/>
        <v/>
      </c>
    </row>
    <row r="39">
      <c r="A39" s="14"/>
      <c r="B39" s="13"/>
      <c r="C39" s="13"/>
      <c r="D39" s="13"/>
      <c r="E39" s="13"/>
      <c r="F39" s="15"/>
      <c r="G39" s="19"/>
      <c r="H39" s="19"/>
      <c r="I39" s="19"/>
      <c r="J39" s="19"/>
      <c r="K39" s="20" t="str">
        <f t="shared" si="6"/>
        <v/>
      </c>
      <c r="L39" s="20" t="str">
        <f t="shared" si="7"/>
        <v/>
      </c>
      <c r="M39" s="20" t="str">
        <f t="shared" si="8"/>
        <v/>
      </c>
      <c r="N39" s="21" t="str">
        <f>IF(A39="","",ROUND(M39*Parametres!$B$8*Parametres!$B$9,2))</f>
        <v/>
      </c>
      <c r="O39" s="13"/>
      <c r="P39" s="13"/>
      <c r="Q39" s="21" t="str">
        <f>IF(A39="","",IF(AND(P39="Oui",Parametres!$B$13="Oui"),Parametres!$B$10,0))</f>
        <v/>
      </c>
      <c r="R39" s="21" t="str">
        <f t="shared" si="9"/>
        <v/>
      </c>
      <c r="S39" s="13"/>
      <c r="T39" s="13"/>
      <c r="U39" s="13"/>
      <c r="V39" s="22" t="str">
        <f t="shared" si="10"/>
        <v/>
      </c>
      <c r="W39" s="22" t="str">
        <f t="shared" si="11"/>
        <v/>
      </c>
    </row>
    <row r="40">
      <c r="A40" s="14"/>
      <c r="B40" s="13"/>
      <c r="C40" s="13"/>
      <c r="D40" s="13"/>
      <c r="E40" s="13"/>
      <c r="F40" s="15"/>
      <c r="G40" s="19"/>
      <c r="H40" s="19"/>
      <c r="I40" s="19"/>
      <c r="J40" s="19"/>
      <c r="K40" s="20" t="str">
        <f t="shared" si="6"/>
        <v/>
      </c>
      <c r="L40" s="20" t="str">
        <f t="shared" si="7"/>
        <v/>
      </c>
      <c r="M40" s="20" t="str">
        <f t="shared" si="8"/>
        <v/>
      </c>
      <c r="N40" s="21" t="str">
        <f>IF(A40="","",ROUND(M40*Parametres!$B$8*Parametres!$B$9,2))</f>
        <v/>
      </c>
      <c r="O40" s="13"/>
      <c r="P40" s="13"/>
      <c r="Q40" s="21" t="str">
        <f>IF(A40="","",IF(AND(P40="Oui",Parametres!$B$13="Oui"),Parametres!$B$10,0))</f>
        <v/>
      </c>
      <c r="R40" s="21" t="str">
        <f t="shared" si="9"/>
        <v/>
      </c>
      <c r="S40" s="13"/>
      <c r="T40" s="13"/>
      <c r="U40" s="13"/>
      <c r="V40" s="22" t="str">
        <f t="shared" si="10"/>
        <v/>
      </c>
      <c r="W40" s="22" t="str">
        <f t="shared" si="11"/>
        <v/>
      </c>
    </row>
    <row r="41">
      <c r="A41" s="14"/>
      <c r="B41" s="13"/>
      <c r="C41" s="13"/>
      <c r="D41" s="13"/>
      <c r="E41" s="13"/>
      <c r="F41" s="15"/>
      <c r="G41" s="19"/>
      <c r="H41" s="19"/>
      <c r="I41" s="19"/>
      <c r="J41" s="19"/>
      <c r="K41" s="20" t="str">
        <f t="shared" si="6"/>
        <v/>
      </c>
      <c r="L41" s="20" t="str">
        <f t="shared" si="7"/>
        <v/>
      </c>
      <c r="M41" s="20" t="str">
        <f t="shared" si="8"/>
        <v/>
      </c>
      <c r="N41" s="21" t="str">
        <f>IF(A41="","",ROUND(M41*Parametres!$B$8*Parametres!$B$9,2))</f>
        <v/>
      </c>
      <c r="O41" s="13"/>
      <c r="P41" s="13"/>
      <c r="Q41" s="21" t="str">
        <f>IF(A41="","",IF(AND(P41="Oui",Parametres!$B$13="Oui"),Parametres!$B$10,0))</f>
        <v/>
      </c>
      <c r="R41" s="21" t="str">
        <f t="shared" si="9"/>
        <v/>
      </c>
      <c r="S41" s="13"/>
      <c r="T41" s="13"/>
      <c r="U41" s="13"/>
      <c r="V41" s="22" t="str">
        <f t="shared" si="10"/>
        <v/>
      </c>
      <c r="W41" s="22" t="str">
        <f t="shared" si="11"/>
        <v/>
      </c>
    </row>
    <row r="42">
      <c r="A42" s="14"/>
      <c r="B42" s="13"/>
      <c r="C42" s="13"/>
      <c r="D42" s="13"/>
      <c r="E42" s="13"/>
      <c r="F42" s="15"/>
      <c r="G42" s="19"/>
      <c r="H42" s="19"/>
      <c r="I42" s="19"/>
      <c r="J42" s="19"/>
      <c r="K42" s="20" t="str">
        <f t="shared" si="6"/>
        <v/>
      </c>
      <c r="L42" s="20" t="str">
        <f t="shared" si="7"/>
        <v/>
      </c>
      <c r="M42" s="20" t="str">
        <f t="shared" si="8"/>
        <v/>
      </c>
      <c r="N42" s="21" t="str">
        <f>IF(A42="","",ROUND(M42*Parametres!$B$8*Parametres!$B$9,2))</f>
        <v/>
      </c>
      <c r="O42" s="13"/>
      <c r="P42" s="13"/>
      <c r="Q42" s="21" t="str">
        <f>IF(A42="","",IF(AND(P42="Oui",Parametres!$B$13="Oui"),Parametres!$B$10,0))</f>
        <v/>
      </c>
      <c r="R42" s="21" t="str">
        <f t="shared" si="9"/>
        <v/>
      </c>
      <c r="S42" s="13"/>
      <c r="T42" s="13"/>
      <c r="U42" s="13"/>
      <c r="V42" s="22" t="str">
        <f t="shared" si="10"/>
        <v/>
      </c>
      <c r="W42" s="22" t="str">
        <f t="shared" si="11"/>
        <v/>
      </c>
    </row>
    <row r="43">
      <c r="A43" s="14"/>
      <c r="B43" s="13"/>
      <c r="C43" s="13"/>
      <c r="D43" s="13"/>
      <c r="E43" s="13"/>
      <c r="F43" s="15"/>
      <c r="G43" s="19"/>
      <c r="H43" s="19"/>
      <c r="I43" s="19"/>
      <c r="J43" s="19"/>
      <c r="K43" s="20" t="str">
        <f t="shared" si="6"/>
        <v/>
      </c>
      <c r="L43" s="20" t="str">
        <f t="shared" si="7"/>
        <v/>
      </c>
      <c r="M43" s="20" t="str">
        <f t="shared" si="8"/>
        <v/>
      </c>
      <c r="N43" s="21" t="str">
        <f>IF(A43="","",ROUND(M43*Parametres!$B$8*Parametres!$B$9,2))</f>
        <v/>
      </c>
      <c r="O43" s="13"/>
      <c r="P43" s="13"/>
      <c r="Q43" s="21" t="str">
        <f>IF(A43="","",IF(AND(P43="Oui",Parametres!$B$13="Oui"),Parametres!$B$10,0))</f>
        <v/>
      </c>
      <c r="R43" s="21" t="str">
        <f t="shared" si="9"/>
        <v/>
      </c>
      <c r="S43" s="13"/>
      <c r="T43" s="13"/>
      <c r="U43" s="13"/>
      <c r="V43" s="22" t="str">
        <f t="shared" si="10"/>
        <v/>
      </c>
      <c r="W43" s="22" t="str">
        <f t="shared" si="11"/>
        <v/>
      </c>
    </row>
    <row r="44">
      <c r="A44" s="14"/>
      <c r="B44" s="13"/>
      <c r="C44" s="13"/>
      <c r="D44" s="13"/>
      <c r="E44" s="13"/>
      <c r="F44" s="15"/>
      <c r="G44" s="19"/>
      <c r="H44" s="19"/>
      <c r="I44" s="19"/>
      <c r="J44" s="19"/>
      <c r="K44" s="20" t="str">
        <f t="shared" si="6"/>
        <v/>
      </c>
      <c r="L44" s="20" t="str">
        <f t="shared" si="7"/>
        <v/>
      </c>
      <c r="M44" s="20" t="str">
        <f t="shared" si="8"/>
        <v/>
      </c>
      <c r="N44" s="21" t="str">
        <f>IF(A44="","",ROUND(M44*Parametres!$B$8*Parametres!$B$9,2))</f>
        <v/>
      </c>
      <c r="O44" s="13"/>
      <c r="P44" s="13"/>
      <c r="Q44" s="21" t="str">
        <f>IF(A44="","",IF(AND(P44="Oui",Parametres!$B$13="Oui"),Parametres!$B$10,0))</f>
        <v/>
      </c>
      <c r="R44" s="21" t="str">
        <f t="shared" si="9"/>
        <v/>
      </c>
      <c r="S44" s="13"/>
      <c r="T44" s="13"/>
      <c r="U44" s="13"/>
      <c r="V44" s="22" t="str">
        <f t="shared" si="10"/>
        <v/>
      </c>
      <c r="W44" s="22" t="str">
        <f t="shared" si="11"/>
        <v/>
      </c>
    </row>
    <row r="45">
      <c r="A45" s="14"/>
      <c r="B45" s="13"/>
      <c r="C45" s="13"/>
      <c r="D45" s="13"/>
      <c r="E45" s="13"/>
      <c r="F45" s="15"/>
      <c r="G45" s="19"/>
      <c r="H45" s="19"/>
      <c r="I45" s="19"/>
      <c r="J45" s="19"/>
      <c r="K45" s="20" t="str">
        <f t="shared" si="6"/>
        <v/>
      </c>
      <c r="L45" s="20" t="str">
        <f t="shared" si="7"/>
        <v/>
      </c>
      <c r="M45" s="20" t="str">
        <f t="shared" si="8"/>
        <v/>
      </c>
      <c r="N45" s="21" t="str">
        <f>IF(A45="","",ROUND(M45*Parametres!$B$8*Parametres!$B$9,2))</f>
        <v/>
      </c>
      <c r="O45" s="13"/>
      <c r="P45" s="13"/>
      <c r="Q45" s="21" t="str">
        <f>IF(A45="","",IF(AND(P45="Oui",Parametres!$B$13="Oui"),Parametres!$B$10,0))</f>
        <v/>
      </c>
      <c r="R45" s="21" t="str">
        <f t="shared" si="9"/>
        <v/>
      </c>
      <c r="S45" s="13"/>
      <c r="T45" s="13"/>
      <c r="U45" s="13"/>
      <c r="V45" s="22" t="str">
        <f t="shared" si="10"/>
        <v/>
      </c>
      <c r="W45" s="22" t="str">
        <f t="shared" si="11"/>
        <v/>
      </c>
    </row>
    <row r="46">
      <c r="A46" s="14"/>
      <c r="B46" s="13"/>
      <c r="C46" s="13"/>
      <c r="D46" s="13"/>
      <c r="E46" s="13"/>
      <c r="F46" s="15"/>
      <c r="G46" s="19"/>
      <c r="H46" s="19"/>
      <c r="I46" s="19"/>
      <c r="J46" s="19"/>
      <c r="K46" s="20" t="str">
        <f t="shared" si="6"/>
        <v/>
      </c>
      <c r="L46" s="20" t="str">
        <f t="shared" si="7"/>
        <v/>
      </c>
      <c r="M46" s="20" t="str">
        <f t="shared" si="8"/>
        <v/>
      </c>
      <c r="N46" s="21" t="str">
        <f>IF(A46="","",ROUND(M46*Parametres!$B$8*Parametres!$B$9,2))</f>
        <v/>
      </c>
      <c r="O46" s="13"/>
      <c r="P46" s="13"/>
      <c r="Q46" s="21" t="str">
        <f>IF(A46="","",IF(AND(P46="Oui",Parametres!$B$13="Oui"),Parametres!$B$10,0))</f>
        <v/>
      </c>
      <c r="R46" s="21" t="str">
        <f t="shared" si="9"/>
        <v/>
      </c>
      <c r="S46" s="13"/>
      <c r="T46" s="13"/>
      <c r="U46" s="13"/>
      <c r="V46" s="22" t="str">
        <f t="shared" si="10"/>
        <v/>
      </c>
      <c r="W46" s="22" t="str">
        <f t="shared" si="11"/>
        <v/>
      </c>
    </row>
    <row r="47">
      <c r="A47" s="14"/>
      <c r="B47" s="13"/>
      <c r="C47" s="13"/>
      <c r="D47" s="13"/>
      <c r="E47" s="13"/>
      <c r="F47" s="15"/>
      <c r="G47" s="19"/>
      <c r="H47" s="19"/>
      <c r="I47" s="19"/>
      <c r="J47" s="19"/>
      <c r="K47" s="20" t="str">
        <f t="shared" si="6"/>
        <v/>
      </c>
      <c r="L47" s="20" t="str">
        <f t="shared" si="7"/>
        <v/>
      </c>
      <c r="M47" s="20" t="str">
        <f t="shared" si="8"/>
        <v/>
      </c>
      <c r="N47" s="21" t="str">
        <f>IF(A47="","",ROUND(M47*Parametres!$B$8*Parametres!$B$9,2))</f>
        <v/>
      </c>
      <c r="O47" s="13"/>
      <c r="P47" s="13"/>
      <c r="Q47" s="21" t="str">
        <f>IF(A47="","",IF(AND(P47="Oui",Parametres!$B$13="Oui"),Parametres!$B$10,0))</f>
        <v/>
      </c>
      <c r="R47" s="21" t="str">
        <f t="shared" si="9"/>
        <v/>
      </c>
      <c r="S47" s="13"/>
      <c r="T47" s="13"/>
      <c r="U47" s="13"/>
      <c r="V47" s="22" t="str">
        <f t="shared" si="10"/>
        <v/>
      </c>
      <c r="W47" s="22" t="str">
        <f t="shared" si="11"/>
        <v/>
      </c>
    </row>
    <row r="48">
      <c r="A48" s="14"/>
      <c r="B48" s="13"/>
      <c r="C48" s="13"/>
      <c r="D48" s="13"/>
      <c r="E48" s="13"/>
      <c r="F48" s="15"/>
      <c r="G48" s="19"/>
      <c r="H48" s="19"/>
      <c r="I48" s="19"/>
      <c r="J48" s="19"/>
      <c r="K48" s="20" t="str">
        <f t="shared" si="6"/>
        <v/>
      </c>
      <c r="L48" s="20" t="str">
        <f t="shared" si="7"/>
        <v/>
      </c>
      <c r="M48" s="20" t="str">
        <f t="shared" si="8"/>
        <v/>
      </c>
      <c r="N48" s="21" t="str">
        <f>IF(A48="","",ROUND(M48*Parametres!$B$8*Parametres!$B$9,2))</f>
        <v/>
      </c>
      <c r="O48" s="13"/>
      <c r="P48" s="13"/>
      <c r="Q48" s="21" t="str">
        <f>IF(A48="","",IF(AND(P48="Oui",Parametres!$B$13="Oui"),Parametres!$B$10,0))</f>
        <v/>
      </c>
      <c r="R48" s="21" t="str">
        <f t="shared" si="9"/>
        <v/>
      </c>
      <c r="S48" s="13"/>
      <c r="T48" s="13"/>
      <c r="U48" s="13"/>
      <c r="V48" s="22" t="str">
        <f t="shared" si="10"/>
        <v/>
      </c>
      <c r="W48" s="22" t="str">
        <f t="shared" si="11"/>
        <v/>
      </c>
    </row>
    <row r="49">
      <c r="A49" s="14"/>
      <c r="B49" s="13"/>
      <c r="C49" s="13"/>
      <c r="D49" s="13"/>
      <c r="E49" s="13"/>
      <c r="F49" s="15"/>
      <c r="G49" s="19"/>
      <c r="H49" s="19"/>
      <c r="I49" s="19"/>
      <c r="J49" s="19"/>
      <c r="K49" s="20" t="str">
        <f t="shared" si="6"/>
        <v/>
      </c>
      <c r="L49" s="20" t="str">
        <f t="shared" si="7"/>
        <v/>
      </c>
      <c r="M49" s="20" t="str">
        <f t="shared" si="8"/>
        <v/>
      </c>
      <c r="N49" s="21" t="str">
        <f>IF(A49="","",ROUND(M49*Parametres!$B$8*Parametres!$B$9,2))</f>
        <v/>
      </c>
      <c r="O49" s="13"/>
      <c r="P49" s="13"/>
      <c r="Q49" s="21" t="str">
        <f>IF(A49="","",IF(AND(P49="Oui",Parametres!$B$13="Oui"),Parametres!$B$10,0))</f>
        <v/>
      </c>
      <c r="R49" s="21" t="str">
        <f t="shared" si="9"/>
        <v/>
      </c>
      <c r="S49" s="13"/>
      <c r="T49" s="13"/>
      <c r="U49" s="13"/>
      <c r="V49" s="22" t="str">
        <f t="shared" si="10"/>
        <v/>
      </c>
      <c r="W49" s="22" t="str">
        <f t="shared" si="11"/>
        <v/>
      </c>
    </row>
    <row r="50">
      <c r="A50" s="14"/>
      <c r="B50" s="13"/>
      <c r="C50" s="13"/>
      <c r="D50" s="13"/>
      <c r="E50" s="13"/>
      <c r="F50" s="15"/>
      <c r="G50" s="19"/>
      <c r="H50" s="19"/>
      <c r="I50" s="19"/>
      <c r="J50" s="19"/>
      <c r="K50" s="20" t="str">
        <f t="shared" si="6"/>
        <v/>
      </c>
      <c r="L50" s="20" t="str">
        <f t="shared" si="7"/>
        <v/>
      </c>
      <c r="M50" s="20" t="str">
        <f t="shared" si="8"/>
        <v/>
      </c>
      <c r="N50" s="21" t="str">
        <f>IF(A50="","",ROUND(M50*Parametres!$B$8*Parametres!$B$9,2))</f>
        <v/>
      </c>
      <c r="O50" s="13"/>
      <c r="P50" s="13"/>
      <c r="Q50" s="21" t="str">
        <f>IF(A50="","",IF(AND(P50="Oui",Parametres!$B$13="Oui"),Parametres!$B$10,0))</f>
        <v/>
      </c>
      <c r="R50" s="21" t="str">
        <f t="shared" si="9"/>
        <v/>
      </c>
      <c r="S50" s="13"/>
      <c r="T50" s="13"/>
      <c r="U50" s="13"/>
      <c r="V50" s="22" t="str">
        <f t="shared" si="10"/>
        <v/>
      </c>
      <c r="W50" s="22" t="str">
        <f t="shared" si="11"/>
        <v/>
      </c>
    </row>
    <row r="51">
      <c r="A51" s="14"/>
      <c r="B51" s="13"/>
      <c r="C51" s="13"/>
      <c r="D51" s="13"/>
      <c r="E51" s="13"/>
      <c r="F51" s="15"/>
      <c r="G51" s="19"/>
      <c r="H51" s="19"/>
      <c r="I51" s="19"/>
      <c r="J51" s="19"/>
      <c r="K51" s="20" t="str">
        <f t="shared" si="6"/>
        <v/>
      </c>
      <c r="L51" s="20" t="str">
        <f t="shared" si="7"/>
        <v/>
      </c>
      <c r="M51" s="20" t="str">
        <f t="shared" si="8"/>
        <v/>
      </c>
      <c r="N51" s="21" t="str">
        <f>IF(A51="","",ROUND(M51*Parametres!$B$8*Parametres!$B$9,2))</f>
        <v/>
      </c>
      <c r="O51" s="13"/>
      <c r="P51" s="13"/>
      <c r="Q51" s="21" t="str">
        <f>IF(A51="","",IF(AND(P51="Oui",Parametres!$B$13="Oui"),Parametres!$B$10,0))</f>
        <v/>
      </c>
      <c r="R51" s="21" t="str">
        <f t="shared" si="9"/>
        <v/>
      </c>
      <c r="S51" s="13"/>
      <c r="T51" s="13"/>
      <c r="U51" s="13"/>
      <c r="V51" s="22" t="str">
        <f t="shared" si="10"/>
        <v/>
      </c>
      <c r="W51" s="22" t="str">
        <f t="shared" si="11"/>
        <v/>
      </c>
    </row>
    <row r="52">
      <c r="A52" s="14"/>
      <c r="B52" s="13"/>
      <c r="C52" s="13"/>
      <c r="D52" s="13"/>
      <c r="E52" s="13"/>
      <c r="F52" s="15"/>
      <c r="G52" s="19"/>
      <c r="H52" s="19"/>
      <c r="I52" s="19"/>
      <c r="J52" s="19"/>
      <c r="K52" s="20" t="str">
        <f t="shared" si="6"/>
        <v/>
      </c>
      <c r="L52" s="20" t="str">
        <f t="shared" si="7"/>
        <v/>
      </c>
      <c r="M52" s="20" t="str">
        <f t="shared" si="8"/>
        <v/>
      </c>
      <c r="N52" s="21" t="str">
        <f>IF(A52="","",ROUND(M52*Parametres!$B$8*Parametres!$B$9,2))</f>
        <v/>
      </c>
      <c r="O52" s="13"/>
      <c r="P52" s="13"/>
      <c r="Q52" s="21" t="str">
        <f>IF(A52="","",IF(AND(P52="Oui",Parametres!$B$13="Oui"),Parametres!$B$10,0))</f>
        <v/>
      </c>
      <c r="R52" s="21" t="str">
        <f t="shared" si="9"/>
        <v/>
      </c>
      <c r="S52" s="13"/>
      <c r="T52" s="13"/>
      <c r="U52" s="13"/>
      <c r="V52" s="22" t="str">
        <f t="shared" si="10"/>
        <v/>
      </c>
      <c r="W52" s="22" t="str">
        <f t="shared" si="11"/>
        <v/>
      </c>
    </row>
    <row r="53">
      <c r="A53" s="14"/>
      <c r="B53" s="13"/>
      <c r="C53" s="13"/>
      <c r="D53" s="13"/>
      <c r="E53" s="13"/>
      <c r="F53" s="15"/>
      <c r="G53" s="19"/>
      <c r="H53" s="19"/>
      <c r="I53" s="19"/>
      <c r="J53" s="19"/>
      <c r="K53" s="20" t="str">
        <f t="shared" si="6"/>
        <v/>
      </c>
      <c r="L53" s="20" t="str">
        <f t="shared" si="7"/>
        <v/>
      </c>
      <c r="M53" s="20" t="str">
        <f t="shared" si="8"/>
        <v/>
      </c>
      <c r="N53" s="21" t="str">
        <f>IF(A53="","",ROUND(M53*Parametres!$B$8*Parametres!$B$9,2))</f>
        <v/>
      </c>
      <c r="O53" s="13"/>
      <c r="P53" s="13"/>
      <c r="Q53" s="21" t="str">
        <f>IF(A53="","",IF(AND(P53="Oui",Parametres!$B$13="Oui"),Parametres!$B$10,0))</f>
        <v/>
      </c>
      <c r="R53" s="21" t="str">
        <f t="shared" si="9"/>
        <v/>
      </c>
      <c r="S53" s="13"/>
      <c r="T53" s="13"/>
      <c r="U53" s="13"/>
      <c r="V53" s="22" t="str">
        <f t="shared" si="10"/>
        <v/>
      </c>
      <c r="W53" s="22" t="str">
        <f t="shared" si="11"/>
        <v/>
      </c>
    </row>
    <row r="54">
      <c r="A54" s="14"/>
      <c r="B54" s="13"/>
      <c r="C54" s="13"/>
      <c r="D54" s="13"/>
      <c r="E54" s="13"/>
      <c r="F54" s="15"/>
      <c r="G54" s="19"/>
      <c r="H54" s="19"/>
      <c r="I54" s="19"/>
      <c r="J54" s="19"/>
      <c r="K54" s="20" t="str">
        <f t="shared" si="6"/>
        <v/>
      </c>
      <c r="L54" s="20" t="str">
        <f t="shared" si="7"/>
        <v/>
      </c>
      <c r="M54" s="20" t="str">
        <f t="shared" si="8"/>
        <v/>
      </c>
      <c r="N54" s="21" t="str">
        <f>IF(A54="","",ROUND(M54*Parametres!$B$8*Parametres!$B$9,2))</f>
        <v/>
      </c>
      <c r="O54" s="13"/>
      <c r="P54" s="13"/>
      <c r="Q54" s="21" t="str">
        <f>IF(A54="","",IF(AND(P54="Oui",Parametres!$B$13="Oui"),Parametres!$B$10,0))</f>
        <v/>
      </c>
      <c r="R54" s="21" t="str">
        <f t="shared" si="9"/>
        <v/>
      </c>
      <c r="S54" s="13"/>
      <c r="T54" s="13"/>
      <c r="U54" s="13"/>
      <c r="V54" s="22" t="str">
        <f t="shared" si="10"/>
        <v/>
      </c>
      <c r="W54" s="22" t="str">
        <f t="shared" si="11"/>
        <v/>
      </c>
    </row>
    <row r="55">
      <c r="A55" s="14"/>
      <c r="B55" s="13"/>
      <c r="C55" s="13"/>
      <c r="D55" s="13"/>
      <c r="E55" s="13"/>
      <c r="F55" s="15"/>
      <c r="G55" s="19"/>
      <c r="H55" s="19"/>
      <c r="I55" s="19"/>
      <c r="J55" s="19"/>
      <c r="K55" s="20" t="str">
        <f t="shared" si="6"/>
        <v/>
      </c>
      <c r="L55" s="20" t="str">
        <f t="shared" si="7"/>
        <v/>
      </c>
      <c r="M55" s="20" t="str">
        <f t="shared" si="8"/>
        <v/>
      </c>
      <c r="N55" s="21" t="str">
        <f>IF(A55="","",ROUND(M55*Parametres!$B$8*Parametres!$B$9,2))</f>
        <v/>
      </c>
      <c r="O55" s="13"/>
      <c r="P55" s="13"/>
      <c r="Q55" s="21" t="str">
        <f>IF(A55="","",IF(AND(P55="Oui",Parametres!$B$13="Oui"),Parametres!$B$10,0))</f>
        <v/>
      </c>
      <c r="R55" s="21" t="str">
        <f t="shared" si="9"/>
        <v/>
      </c>
      <c r="S55" s="13"/>
      <c r="T55" s="13"/>
      <c r="U55" s="13"/>
      <c r="V55" s="22" t="str">
        <f t="shared" si="10"/>
        <v/>
      </c>
      <c r="W55" s="22" t="str">
        <f t="shared" si="11"/>
        <v/>
      </c>
    </row>
    <row r="56">
      <c r="A56" s="14"/>
      <c r="B56" s="13"/>
      <c r="C56" s="13"/>
      <c r="D56" s="13"/>
      <c r="E56" s="13"/>
      <c r="F56" s="15"/>
      <c r="G56" s="19"/>
      <c r="H56" s="19"/>
      <c r="I56" s="19"/>
      <c r="J56" s="19"/>
      <c r="K56" s="20" t="str">
        <f t="shared" si="6"/>
        <v/>
      </c>
      <c r="L56" s="20" t="str">
        <f t="shared" si="7"/>
        <v/>
      </c>
      <c r="M56" s="20" t="str">
        <f t="shared" si="8"/>
        <v/>
      </c>
      <c r="N56" s="21" t="str">
        <f>IF(A56="","",ROUND(M56*Parametres!$B$8*Parametres!$B$9,2))</f>
        <v/>
      </c>
      <c r="O56" s="13"/>
      <c r="P56" s="13"/>
      <c r="Q56" s="21" t="str">
        <f>IF(A56="","",IF(AND(P56="Oui",Parametres!$B$13="Oui"),Parametres!$B$10,0))</f>
        <v/>
      </c>
      <c r="R56" s="21" t="str">
        <f t="shared" si="9"/>
        <v/>
      </c>
      <c r="S56" s="13"/>
      <c r="T56" s="13"/>
      <c r="U56" s="13"/>
      <c r="V56" s="22" t="str">
        <f t="shared" si="10"/>
        <v/>
      </c>
      <c r="W56" s="22" t="str">
        <f t="shared" si="11"/>
        <v/>
      </c>
    </row>
    <row r="57">
      <c r="A57" s="14"/>
      <c r="B57" s="13"/>
      <c r="C57" s="13"/>
      <c r="D57" s="13"/>
      <c r="E57" s="13"/>
      <c r="F57" s="15"/>
      <c r="G57" s="19"/>
      <c r="H57" s="19"/>
      <c r="I57" s="19"/>
      <c r="J57" s="19"/>
      <c r="K57" s="20" t="str">
        <f t="shared" si="6"/>
        <v/>
      </c>
      <c r="L57" s="20" t="str">
        <f t="shared" si="7"/>
        <v/>
      </c>
      <c r="M57" s="20" t="str">
        <f t="shared" si="8"/>
        <v/>
      </c>
      <c r="N57" s="21" t="str">
        <f>IF(A57="","",ROUND(M57*Parametres!$B$8*Parametres!$B$9,2))</f>
        <v/>
      </c>
      <c r="O57" s="13"/>
      <c r="P57" s="13"/>
      <c r="Q57" s="21" t="str">
        <f>IF(A57="","",IF(AND(P57="Oui",Parametres!$B$13="Oui"),Parametres!$B$10,0))</f>
        <v/>
      </c>
      <c r="R57" s="21" t="str">
        <f t="shared" si="9"/>
        <v/>
      </c>
      <c r="S57" s="13"/>
      <c r="T57" s="13"/>
      <c r="U57" s="13"/>
      <c r="V57" s="22" t="str">
        <f t="shared" si="10"/>
        <v/>
      </c>
      <c r="W57" s="22" t="str">
        <f t="shared" si="11"/>
        <v/>
      </c>
    </row>
    <row r="58">
      <c r="A58" s="14"/>
      <c r="B58" s="13"/>
      <c r="C58" s="13"/>
      <c r="D58" s="13"/>
      <c r="E58" s="13"/>
      <c r="F58" s="15"/>
      <c r="G58" s="19"/>
      <c r="H58" s="19"/>
      <c r="I58" s="19"/>
      <c r="J58" s="19"/>
      <c r="K58" s="20" t="str">
        <f t="shared" si="6"/>
        <v/>
      </c>
      <c r="L58" s="20" t="str">
        <f t="shared" si="7"/>
        <v/>
      </c>
      <c r="M58" s="20" t="str">
        <f t="shared" si="8"/>
        <v/>
      </c>
      <c r="N58" s="21" t="str">
        <f>IF(A58="","",ROUND(M58*Parametres!$B$8*Parametres!$B$9,2))</f>
        <v/>
      </c>
      <c r="O58" s="13"/>
      <c r="P58" s="13"/>
      <c r="Q58" s="21" t="str">
        <f>IF(A58="","",IF(AND(P58="Oui",Parametres!$B$13="Oui"),Parametres!$B$10,0))</f>
        <v/>
      </c>
      <c r="R58" s="21" t="str">
        <f t="shared" si="9"/>
        <v/>
      </c>
      <c r="S58" s="13"/>
      <c r="T58" s="13"/>
      <c r="U58" s="13"/>
      <c r="V58" s="22" t="str">
        <f t="shared" si="10"/>
        <v/>
      </c>
      <c r="W58" s="22" t="str">
        <f t="shared" si="11"/>
        <v/>
      </c>
    </row>
    <row r="59">
      <c r="A59" s="14"/>
      <c r="B59" s="13"/>
      <c r="C59" s="13"/>
      <c r="D59" s="13"/>
      <c r="E59" s="13"/>
      <c r="F59" s="15"/>
      <c r="G59" s="19"/>
      <c r="H59" s="19"/>
      <c r="I59" s="19"/>
      <c r="J59" s="19"/>
      <c r="K59" s="20" t="str">
        <f t="shared" si="6"/>
        <v/>
      </c>
      <c r="L59" s="20" t="str">
        <f t="shared" si="7"/>
        <v/>
      </c>
      <c r="M59" s="20" t="str">
        <f t="shared" si="8"/>
        <v/>
      </c>
      <c r="N59" s="21" t="str">
        <f>IF(A59="","",ROUND(M59*Parametres!$B$8*Parametres!$B$9,2))</f>
        <v/>
      </c>
      <c r="O59" s="13"/>
      <c r="P59" s="13"/>
      <c r="Q59" s="21" t="str">
        <f>IF(A59="","",IF(AND(P59="Oui",Parametres!$B$13="Oui"),Parametres!$B$10,0))</f>
        <v/>
      </c>
      <c r="R59" s="21" t="str">
        <f t="shared" si="9"/>
        <v/>
      </c>
      <c r="S59" s="13"/>
      <c r="T59" s="13"/>
      <c r="U59" s="13"/>
      <c r="V59" s="22" t="str">
        <f t="shared" si="10"/>
        <v/>
      </c>
      <c r="W59" s="22" t="str">
        <f t="shared" si="11"/>
        <v/>
      </c>
    </row>
    <row r="60">
      <c r="A60" s="14"/>
      <c r="B60" s="13"/>
      <c r="C60" s="13"/>
      <c r="D60" s="13"/>
      <c r="E60" s="13"/>
      <c r="F60" s="15"/>
      <c r="G60" s="19"/>
      <c r="H60" s="19"/>
      <c r="I60" s="19"/>
      <c r="J60" s="19"/>
      <c r="K60" s="20" t="str">
        <f t="shared" si="6"/>
        <v/>
      </c>
      <c r="L60" s="20" t="str">
        <f t="shared" si="7"/>
        <v/>
      </c>
      <c r="M60" s="20" t="str">
        <f t="shared" si="8"/>
        <v/>
      </c>
      <c r="N60" s="21" t="str">
        <f>IF(A60="","",ROUND(M60*Parametres!$B$8*Parametres!$B$9,2))</f>
        <v/>
      </c>
      <c r="O60" s="13"/>
      <c r="P60" s="13"/>
      <c r="Q60" s="21" t="str">
        <f>IF(A60="","",IF(AND(P60="Oui",Parametres!$B$13="Oui"),Parametres!$B$10,0))</f>
        <v/>
      </c>
      <c r="R60" s="21" t="str">
        <f t="shared" si="9"/>
        <v/>
      </c>
      <c r="S60" s="13"/>
      <c r="T60" s="13"/>
      <c r="U60" s="13"/>
      <c r="V60" s="22" t="str">
        <f t="shared" si="10"/>
        <v/>
      </c>
      <c r="W60" s="22" t="str">
        <f t="shared" si="11"/>
        <v/>
      </c>
    </row>
    <row r="61">
      <c r="A61" s="14"/>
      <c r="B61" s="13"/>
      <c r="C61" s="13"/>
      <c r="D61" s="13"/>
      <c r="E61" s="13"/>
      <c r="F61" s="15"/>
      <c r="G61" s="19"/>
      <c r="H61" s="19"/>
      <c r="I61" s="19"/>
      <c r="J61" s="19"/>
      <c r="K61" s="20" t="str">
        <f t="shared" si="6"/>
        <v/>
      </c>
      <c r="L61" s="20" t="str">
        <f t="shared" si="7"/>
        <v/>
      </c>
      <c r="M61" s="20" t="str">
        <f t="shared" si="8"/>
        <v/>
      </c>
      <c r="N61" s="21" t="str">
        <f>IF(A61="","",ROUND(M61*Parametres!$B$8*Parametres!$B$9,2))</f>
        <v/>
      </c>
      <c r="O61" s="13"/>
      <c r="P61" s="13"/>
      <c r="Q61" s="21" t="str">
        <f>IF(A61="","",IF(AND(P61="Oui",Parametres!$B$13="Oui"),Parametres!$B$10,0))</f>
        <v/>
      </c>
      <c r="R61" s="21" t="str">
        <f t="shared" si="9"/>
        <v/>
      </c>
      <c r="S61" s="13"/>
      <c r="T61" s="13"/>
      <c r="U61" s="13"/>
      <c r="V61" s="22" t="str">
        <f t="shared" si="10"/>
        <v/>
      </c>
      <c r="W61" s="22" t="str">
        <f t="shared" si="11"/>
        <v/>
      </c>
    </row>
    <row r="62">
      <c r="A62" s="14"/>
      <c r="B62" s="13"/>
      <c r="C62" s="13"/>
      <c r="D62" s="13"/>
      <c r="E62" s="13"/>
      <c r="F62" s="15"/>
      <c r="G62" s="19"/>
      <c r="H62" s="19"/>
      <c r="I62" s="19"/>
      <c r="J62" s="19"/>
      <c r="K62" s="20" t="str">
        <f t="shared" si="6"/>
        <v/>
      </c>
      <c r="L62" s="20" t="str">
        <f t="shared" si="7"/>
        <v/>
      </c>
      <c r="M62" s="20" t="str">
        <f t="shared" si="8"/>
        <v/>
      </c>
      <c r="N62" s="21" t="str">
        <f>IF(A62="","",ROUND(M62*Parametres!$B$8*Parametres!$B$9,2))</f>
        <v/>
      </c>
      <c r="O62" s="13"/>
      <c r="P62" s="13"/>
      <c r="Q62" s="21" t="str">
        <f>IF(A62="","",IF(AND(P62="Oui",Parametres!$B$13="Oui"),Parametres!$B$10,0))</f>
        <v/>
      </c>
      <c r="R62" s="21" t="str">
        <f t="shared" si="9"/>
        <v/>
      </c>
      <c r="S62" s="13"/>
      <c r="T62" s="13"/>
      <c r="U62" s="13"/>
      <c r="V62" s="22" t="str">
        <f t="shared" si="10"/>
        <v/>
      </c>
      <c r="W62" s="22" t="str">
        <f t="shared" si="11"/>
        <v/>
      </c>
    </row>
    <row r="63">
      <c r="A63" s="14"/>
      <c r="B63" s="13"/>
      <c r="C63" s="13"/>
      <c r="D63" s="13"/>
      <c r="E63" s="13"/>
      <c r="F63" s="15"/>
      <c r="G63" s="19"/>
      <c r="H63" s="19"/>
      <c r="I63" s="19"/>
      <c r="J63" s="19"/>
      <c r="K63" s="20" t="str">
        <f t="shared" si="6"/>
        <v/>
      </c>
      <c r="L63" s="20" t="str">
        <f t="shared" si="7"/>
        <v/>
      </c>
      <c r="M63" s="20" t="str">
        <f t="shared" si="8"/>
        <v/>
      </c>
      <c r="N63" s="21" t="str">
        <f>IF(A63="","",ROUND(M63*Parametres!$B$8*Parametres!$B$9,2))</f>
        <v/>
      </c>
      <c r="O63" s="13"/>
      <c r="P63" s="13"/>
      <c r="Q63" s="21" t="str">
        <f>IF(A63="","",IF(AND(P63="Oui",Parametres!$B$13="Oui"),Parametres!$B$10,0))</f>
        <v/>
      </c>
      <c r="R63" s="21" t="str">
        <f t="shared" si="9"/>
        <v/>
      </c>
      <c r="S63" s="13"/>
      <c r="T63" s="13"/>
      <c r="U63" s="13"/>
      <c r="V63" s="22" t="str">
        <f t="shared" si="10"/>
        <v/>
      </c>
      <c r="W63" s="22" t="str">
        <f t="shared" si="11"/>
        <v/>
      </c>
    </row>
    <row r="64">
      <c r="A64" s="14"/>
      <c r="B64" s="13"/>
      <c r="C64" s="13"/>
      <c r="D64" s="13"/>
      <c r="E64" s="13"/>
      <c r="F64" s="15"/>
      <c r="G64" s="19"/>
      <c r="H64" s="19"/>
      <c r="I64" s="19"/>
      <c r="J64" s="19"/>
      <c r="K64" s="20" t="str">
        <f t="shared" si="6"/>
        <v/>
      </c>
      <c r="L64" s="20" t="str">
        <f t="shared" si="7"/>
        <v/>
      </c>
      <c r="M64" s="20" t="str">
        <f t="shared" si="8"/>
        <v/>
      </c>
      <c r="N64" s="21" t="str">
        <f>IF(A64="","",ROUND(M64*Parametres!$B$8*Parametres!$B$9,2))</f>
        <v/>
      </c>
      <c r="O64" s="13"/>
      <c r="P64" s="13"/>
      <c r="Q64" s="21" t="str">
        <f>IF(A64="","",IF(AND(P64="Oui",Parametres!$B$13="Oui"),Parametres!$B$10,0))</f>
        <v/>
      </c>
      <c r="R64" s="21" t="str">
        <f t="shared" si="9"/>
        <v/>
      </c>
      <c r="S64" s="13"/>
      <c r="T64" s="13"/>
      <c r="U64" s="13"/>
      <c r="V64" s="22" t="str">
        <f t="shared" si="10"/>
        <v/>
      </c>
      <c r="W64" s="22" t="str">
        <f t="shared" si="11"/>
        <v/>
      </c>
    </row>
    <row r="65">
      <c r="A65" s="14"/>
      <c r="B65" s="13"/>
      <c r="C65" s="13"/>
      <c r="D65" s="13"/>
      <c r="E65" s="13"/>
      <c r="F65" s="15"/>
      <c r="G65" s="19"/>
      <c r="H65" s="19"/>
      <c r="I65" s="19"/>
      <c r="J65" s="19"/>
      <c r="K65" s="20" t="str">
        <f t="shared" si="6"/>
        <v/>
      </c>
      <c r="L65" s="20" t="str">
        <f t="shared" si="7"/>
        <v/>
      </c>
      <c r="M65" s="20" t="str">
        <f t="shared" si="8"/>
        <v/>
      </c>
      <c r="N65" s="21" t="str">
        <f>IF(A65="","",ROUND(M65*Parametres!$B$8*Parametres!$B$9,2))</f>
        <v/>
      </c>
      <c r="O65" s="13"/>
      <c r="P65" s="13"/>
      <c r="Q65" s="21" t="str">
        <f>IF(A65="","",IF(AND(P65="Oui",Parametres!$B$13="Oui"),Parametres!$B$10,0))</f>
        <v/>
      </c>
      <c r="R65" s="21" t="str">
        <f t="shared" si="9"/>
        <v/>
      </c>
      <c r="S65" s="13"/>
      <c r="T65" s="13"/>
      <c r="U65" s="13"/>
      <c r="V65" s="22" t="str">
        <f t="shared" si="10"/>
        <v/>
      </c>
      <c r="W65" s="22" t="str">
        <f t="shared" si="11"/>
        <v/>
      </c>
    </row>
    <row r="66">
      <c r="A66" s="14"/>
      <c r="B66" s="13"/>
      <c r="C66" s="13"/>
      <c r="D66" s="13"/>
      <c r="E66" s="13"/>
      <c r="F66" s="15"/>
      <c r="G66" s="19"/>
      <c r="H66" s="19"/>
      <c r="I66" s="19"/>
      <c r="J66" s="19"/>
      <c r="K66" s="20" t="str">
        <f t="shared" si="6"/>
        <v/>
      </c>
      <c r="L66" s="20" t="str">
        <f t="shared" si="7"/>
        <v/>
      </c>
      <c r="M66" s="20" t="str">
        <f t="shared" si="8"/>
        <v/>
      </c>
      <c r="N66" s="21" t="str">
        <f>IF(A66="","",ROUND(M66*Parametres!$B$8*Parametres!$B$9,2))</f>
        <v/>
      </c>
      <c r="O66" s="13"/>
      <c r="P66" s="13"/>
      <c r="Q66" s="21" t="str">
        <f>IF(A66="","",IF(AND(P66="Oui",Parametres!$B$13="Oui"),Parametres!$B$10,0))</f>
        <v/>
      </c>
      <c r="R66" s="21" t="str">
        <f t="shared" si="9"/>
        <v/>
      </c>
      <c r="S66" s="13"/>
      <c r="T66" s="13"/>
      <c r="U66" s="13"/>
      <c r="V66" s="22" t="str">
        <f t="shared" si="10"/>
        <v/>
      </c>
      <c r="W66" s="22" t="str">
        <f t="shared" si="11"/>
        <v/>
      </c>
    </row>
    <row r="67">
      <c r="A67" s="14"/>
      <c r="B67" s="13"/>
      <c r="C67" s="13"/>
      <c r="D67" s="13"/>
      <c r="E67" s="13"/>
      <c r="F67" s="15"/>
      <c r="G67" s="19"/>
      <c r="H67" s="19"/>
      <c r="I67" s="19"/>
      <c r="J67" s="19"/>
      <c r="K67" s="20" t="str">
        <f t="shared" si="6"/>
        <v/>
      </c>
      <c r="L67" s="20" t="str">
        <f t="shared" si="7"/>
        <v/>
      </c>
      <c r="M67" s="20" t="str">
        <f t="shared" si="8"/>
        <v/>
      </c>
      <c r="N67" s="21" t="str">
        <f>IF(A67="","",ROUND(M67*Parametres!$B$8*Parametres!$B$9,2))</f>
        <v/>
      </c>
      <c r="O67" s="13"/>
      <c r="P67" s="13"/>
      <c r="Q67" s="21" t="str">
        <f>IF(A67="","",IF(AND(P67="Oui",Parametres!$B$13="Oui"),Parametres!$B$10,0))</f>
        <v/>
      </c>
      <c r="R67" s="21" t="str">
        <f t="shared" si="9"/>
        <v/>
      </c>
      <c r="S67" s="13"/>
      <c r="T67" s="13"/>
      <c r="U67" s="13"/>
      <c r="V67" s="22" t="str">
        <f t="shared" si="10"/>
        <v/>
      </c>
      <c r="W67" s="22" t="str">
        <f t="shared" si="11"/>
        <v/>
      </c>
    </row>
    <row r="68">
      <c r="A68" s="14"/>
      <c r="B68" s="13"/>
      <c r="C68" s="13"/>
      <c r="D68" s="13"/>
      <c r="E68" s="13"/>
      <c r="F68" s="15"/>
      <c r="G68" s="19"/>
      <c r="H68" s="19"/>
      <c r="I68" s="19"/>
      <c r="J68" s="19"/>
      <c r="K68" s="20" t="str">
        <f t="shared" si="6"/>
        <v/>
      </c>
      <c r="L68" s="20" t="str">
        <f t="shared" si="7"/>
        <v/>
      </c>
      <c r="M68" s="20" t="str">
        <f t="shared" si="8"/>
        <v/>
      </c>
      <c r="N68" s="21" t="str">
        <f>IF(A68="","",ROUND(M68*Parametres!$B$8*Parametres!$B$9,2))</f>
        <v/>
      </c>
      <c r="O68" s="13"/>
      <c r="P68" s="13"/>
      <c r="Q68" s="21" t="str">
        <f>IF(A68="","",IF(AND(P68="Oui",Parametres!$B$13="Oui"),Parametres!$B$10,0))</f>
        <v/>
      </c>
      <c r="R68" s="21" t="str">
        <f t="shared" si="9"/>
        <v/>
      </c>
      <c r="S68" s="13"/>
      <c r="T68" s="13"/>
      <c r="U68" s="13"/>
      <c r="V68" s="22" t="str">
        <f t="shared" si="10"/>
        <v/>
      </c>
      <c r="W68" s="22" t="str">
        <f t="shared" si="11"/>
        <v/>
      </c>
    </row>
    <row r="69">
      <c r="A69" s="14"/>
      <c r="B69" s="13"/>
      <c r="C69" s="13"/>
      <c r="D69" s="13"/>
      <c r="E69" s="13"/>
      <c r="F69" s="15"/>
      <c r="G69" s="19"/>
      <c r="H69" s="19"/>
      <c r="I69" s="19"/>
      <c r="J69" s="19"/>
      <c r="K69" s="20" t="str">
        <f t="shared" si="6"/>
        <v/>
      </c>
      <c r="L69" s="20" t="str">
        <f t="shared" si="7"/>
        <v/>
      </c>
      <c r="M69" s="20" t="str">
        <f t="shared" si="8"/>
        <v/>
      </c>
      <c r="N69" s="21" t="str">
        <f>IF(A69="","",ROUND(M69*Parametres!$B$8*Parametres!$B$9,2))</f>
        <v/>
      </c>
      <c r="O69" s="13"/>
      <c r="P69" s="13"/>
      <c r="Q69" s="21" t="str">
        <f>IF(A69="","",IF(AND(P69="Oui",Parametres!$B$13="Oui"),Parametres!$B$10,0))</f>
        <v/>
      </c>
      <c r="R69" s="21" t="str">
        <f t="shared" si="9"/>
        <v/>
      </c>
      <c r="S69" s="13"/>
      <c r="T69" s="13"/>
      <c r="U69" s="13"/>
      <c r="V69" s="22" t="str">
        <f t="shared" si="10"/>
        <v/>
      </c>
      <c r="W69" s="22" t="str">
        <f t="shared" si="11"/>
        <v/>
      </c>
    </row>
    <row r="70">
      <c r="A70" s="14"/>
      <c r="B70" s="13"/>
      <c r="C70" s="13"/>
      <c r="D70" s="13"/>
      <c r="E70" s="13"/>
      <c r="F70" s="15"/>
      <c r="G70" s="19"/>
      <c r="H70" s="19"/>
      <c r="I70" s="19"/>
      <c r="J70" s="19"/>
      <c r="K70" s="20" t="str">
        <f t="shared" si="6"/>
        <v/>
      </c>
      <c r="L70" s="20" t="str">
        <f t="shared" si="7"/>
        <v/>
      </c>
      <c r="M70" s="20" t="str">
        <f t="shared" si="8"/>
        <v/>
      </c>
      <c r="N70" s="21" t="str">
        <f>IF(A70="","",ROUND(M70*Parametres!$B$8*Parametres!$B$9,2))</f>
        <v/>
      </c>
      <c r="O70" s="13"/>
      <c r="P70" s="13"/>
      <c r="Q70" s="21" t="str">
        <f>IF(A70="","",IF(AND(P70="Oui",Parametres!$B$13="Oui"),Parametres!$B$10,0))</f>
        <v/>
      </c>
      <c r="R70" s="21" t="str">
        <f t="shared" si="9"/>
        <v/>
      </c>
      <c r="S70" s="13"/>
      <c r="T70" s="13"/>
      <c r="U70" s="13"/>
      <c r="V70" s="22" t="str">
        <f t="shared" si="10"/>
        <v/>
      </c>
      <c r="W70" s="22" t="str">
        <f t="shared" si="11"/>
        <v/>
      </c>
    </row>
    <row r="71">
      <c r="A71" s="14"/>
      <c r="B71" s="13"/>
      <c r="C71" s="13"/>
      <c r="D71" s="13"/>
      <c r="E71" s="13"/>
      <c r="F71" s="15"/>
      <c r="G71" s="19"/>
      <c r="H71" s="19"/>
      <c r="I71" s="19"/>
      <c r="J71" s="19"/>
      <c r="K71" s="20" t="str">
        <f t="shared" si="6"/>
        <v/>
      </c>
      <c r="L71" s="20" t="str">
        <f t="shared" si="7"/>
        <v/>
      </c>
      <c r="M71" s="20" t="str">
        <f t="shared" si="8"/>
        <v/>
      </c>
      <c r="N71" s="21" t="str">
        <f>IF(A71="","",ROUND(M71*Parametres!$B$8*Parametres!$B$9,2))</f>
        <v/>
      </c>
      <c r="O71" s="13"/>
      <c r="P71" s="13"/>
      <c r="Q71" s="21" t="str">
        <f>IF(A71="","",IF(AND(P71="Oui",Parametres!$B$13="Oui"),Parametres!$B$10,0))</f>
        <v/>
      </c>
      <c r="R71" s="21" t="str">
        <f t="shared" si="9"/>
        <v/>
      </c>
      <c r="S71" s="13"/>
      <c r="T71" s="13"/>
      <c r="U71" s="13"/>
      <c r="V71" s="22" t="str">
        <f t="shared" si="10"/>
        <v/>
      </c>
      <c r="W71" s="22" t="str">
        <f t="shared" si="11"/>
        <v/>
      </c>
    </row>
    <row r="72">
      <c r="A72" s="14"/>
      <c r="B72" s="13"/>
      <c r="C72" s="13"/>
      <c r="D72" s="13"/>
      <c r="E72" s="13"/>
      <c r="F72" s="15"/>
      <c r="G72" s="19"/>
      <c r="H72" s="19"/>
      <c r="I72" s="19"/>
      <c r="J72" s="19"/>
      <c r="K72" s="20" t="str">
        <f t="shared" si="6"/>
        <v/>
      </c>
      <c r="L72" s="20" t="str">
        <f t="shared" si="7"/>
        <v/>
      </c>
      <c r="M72" s="20" t="str">
        <f t="shared" si="8"/>
        <v/>
      </c>
      <c r="N72" s="21" t="str">
        <f>IF(A72="","",ROUND(M72*Parametres!$B$8*Parametres!$B$9,2))</f>
        <v/>
      </c>
      <c r="O72" s="13"/>
      <c r="P72" s="13"/>
      <c r="Q72" s="21" t="str">
        <f>IF(A72="","",IF(AND(P72="Oui",Parametres!$B$13="Oui"),Parametres!$B$10,0))</f>
        <v/>
      </c>
      <c r="R72" s="21" t="str">
        <f t="shared" si="9"/>
        <v/>
      </c>
      <c r="S72" s="13"/>
      <c r="T72" s="13"/>
      <c r="U72" s="13"/>
      <c r="V72" s="22" t="str">
        <f t="shared" si="10"/>
        <v/>
      </c>
      <c r="W72" s="22" t="str">
        <f t="shared" si="11"/>
        <v/>
      </c>
    </row>
    <row r="73">
      <c r="A73" s="14"/>
      <c r="B73" s="13"/>
      <c r="C73" s="13"/>
      <c r="D73" s="13"/>
      <c r="E73" s="13"/>
      <c r="F73" s="15"/>
      <c r="G73" s="19"/>
      <c r="H73" s="19"/>
      <c r="I73" s="19"/>
      <c r="J73" s="19"/>
      <c r="K73" s="20" t="str">
        <f t="shared" si="6"/>
        <v/>
      </c>
      <c r="L73" s="20" t="str">
        <f t="shared" si="7"/>
        <v/>
      </c>
      <c r="M73" s="20" t="str">
        <f t="shared" si="8"/>
        <v/>
      </c>
      <c r="N73" s="21" t="str">
        <f>IF(A73="","",ROUND(M73*Parametres!$B$8*Parametres!$B$9,2))</f>
        <v/>
      </c>
      <c r="O73" s="13"/>
      <c r="P73" s="13"/>
      <c r="Q73" s="21" t="str">
        <f>IF(A73="","",IF(AND(P73="Oui",Parametres!$B$13="Oui"),Parametres!$B$10,0))</f>
        <v/>
      </c>
      <c r="R73" s="21" t="str">
        <f t="shared" si="9"/>
        <v/>
      </c>
      <c r="S73" s="13"/>
      <c r="T73" s="13"/>
      <c r="U73" s="13"/>
      <c r="V73" s="22" t="str">
        <f t="shared" si="10"/>
        <v/>
      </c>
      <c r="W73" s="22" t="str">
        <f t="shared" si="11"/>
        <v/>
      </c>
    </row>
    <row r="74">
      <c r="A74" s="14"/>
      <c r="B74" s="13"/>
      <c r="C74" s="13"/>
      <c r="D74" s="13"/>
      <c r="E74" s="13"/>
      <c r="F74" s="15"/>
      <c r="G74" s="19"/>
      <c r="H74" s="19"/>
      <c r="I74" s="19"/>
      <c r="J74" s="19"/>
      <c r="K74" s="20" t="str">
        <f t="shared" ref="K74:K99" si="12">IF(A74="","",ROUND(G74-H74,3))</f>
        <v/>
      </c>
      <c r="L74" s="20" t="str">
        <f t="shared" ref="L74:L99" si="13">IF(A74="","",ROUND(G74-H74-I74-J74,3))</f>
        <v/>
      </c>
      <c r="M74" s="20" t="str">
        <f t="shared" ref="M74:M99" si="14">IF(A74="","",IF(O74="Oui",L74,0))</f>
        <v/>
      </c>
      <c r="N74" s="21" t="str">
        <f>IF(A74="","",ROUND(M74*Parametres!$B$8*Parametres!$B$9,2))</f>
        <v/>
      </c>
      <c r="O74" s="13"/>
      <c r="P74" s="13"/>
      <c r="Q74" s="21" t="str">
        <f>IF(A74="","",IF(AND(P74="Oui",Parametres!$B$13="Oui"),Parametres!$B$10,0))</f>
        <v/>
      </c>
      <c r="R74" s="21" t="str">
        <f t="shared" ref="R74:R99" si="15">IF(A74="","",ROUND(N74+Q74,2))</f>
        <v/>
      </c>
      <c r="S74" s="13"/>
      <c r="T74" s="13"/>
      <c r="U74" s="13"/>
      <c r="V74" s="22" t="str">
        <f t="shared" ref="V74:V99" si="16">IF(A74="","",IF(AND(B74&lt;&gt;"",C74&lt;&gt;"",D74&lt;&gt;"",E74&lt;&gt;"",COUNT(F74:J74)=5,O74&lt;&gt;"",P74&lt;&gt;"",S74&lt;&gt;""),"Oui","Non"))</f>
        <v/>
      </c>
      <c r="W74" s="22" t="str">
        <f t="shared" ref="W74:W99" si="17">IF(V74="","",IF(V74="Non","À compléter",IF(MIN(G74:J74)&lt;0,"Erreur durée",IF(O74="Non","Sortie rejetée",IF(L74&lt;-0.05,"Gain négatif",IF(T74="","Preuve manquante","OK"))))))</f>
        <v/>
      </c>
    </row>
    <row r="75">
      <c r="A75" s="14"/>
      <c r="B75" s="13"/>
      <c r="C75" s="13"/>
      <c r="D75" s="13"/>
      <c r="E75" s="13"/>
      <c r="F75" s="15"/>
      <c r="G75" s="19"/>
      <c r="H75" s="19"/>
      <c r="I75" s="19"/>
      <c r="J75" s="19"/>
      <c r="K75" s="20" t="str">
        <f t="shared" si="12"/>
        <v/>
      </c>
      <c r="L75" s="20" t="str">
        <f t="shared" si="13"/>
        <v/>
      </c>
      <c r="M75" s="20" t="str">
        <f t="shared" si="14"/>
        <v/>
      </c>
      <c r="N75" s="21" t="str">
        <f>IF(A75="","",ROUND(M75*Parametres!$B$8*Parametres!$B$9,2))</f>
        <v/>
      </c>
      <c r="O75" s="13"/>
      <c r="P75" s="13"/>
      <c r="Q75" s="21" t="str">
        <f>IF(A75="","",IF(AND(P75="Oui",Parametres!$B$13="Oui"),Parametres!$B$10,0))</f>
        <v/>
      </c>
      <c r="R75" s="21" t="str">
        <f t="shared" si="15"/>
        <v/>
      </c>
      <c r="S75" s="13"/>
      <c r="T75" s="13"/>
      <c r="U75" s="13"/>
      <c r="V75" s="22" t="str">
        <f t="shared" si="16"/>
        <v/>
      </c>
      <c r="W75" s="22" t="str">
        <f t="shared" si="17"/>
        <v/>
      </c>
    </row>
    <row r="76">
      <c r="A76" s="14"/>
      <c r="B76" s="13"/>
      <c r="C76" s="13"/>
      <c r="D76" s="13"/>
      <c r="E76" s="13"/>
      <c r="F76" s="15"/>
      <c r="G76" s="19"/>
      <c r="H76" s="19"/>
      <c r="I76" s="19"/>
      <c r="J76" s="19"/>
      <c r="K76" s="20" t="str">
        <f t="shared" si="12"/>
        <v/>
      </c>
      <c r="L76" s="20" t="str">
        <f t="shared" si="13"/>
        <v/>
      </c>
      <c r="M76" s="20" t="str">
        <f t="shared" si="14"/>
        <v/>
      </c>
      <c r="N76" s="21" t="str">
        <f>IF(A76="","",ROUND(M76*Parametres!$B$8*Parametres!$B$9,2))</f>
        <v/>
      </c>
      <c r="O76" s="13"/>
      <c r="P76" s="13"/>
      <c r="Q76" s="21" t="str">
        <f>IF(A76="","",IF(AND(P76="Oui",Parametres!$B$13="Oui"),Parametres!$B$10,0))</f>
        <v/>
      </c>
      <c r="R76" s="21" t="str">
        <f t="shared" si="15"/>
        <v/>
      </c>
      <c r="S76" s="13"/>
      <c r="T76" s="13"/>
      <c r="U76" s="13"/>
      <c r="V76" s="22" t="str">
        <f t="shared" si="16"/>
        <v/>
      </c>
      <c r="W76" s="22" t="str">
        <f t="shared" si="17"/>
        <v/>
      </c>
    </row>
    <row r="77">
      <c r="A77" s="14"/>
      <c r="B77" s="13"/>
      <c r="C77" s="13"/>
      <c r="D77" s="13"/>
      <c r="E77" s="13"/>
      <c r="F77" s="15"/>
      <c r="G77" s="19"/>
      <c r="H77" s="19"/>
      <c r="I77" s="19"/>
      <c r="J77" s="19"/>
      <c r="K77" s="20" t="str">
        <f t="shared" si="12"/>
        <v/>
      </c>
      <c r="L77" s="20" t="str">
        <f t="shared" si="13"/>
        <v/>
      </c>
      <c r="M77" s="20" t="str">
        <f t="shared" si="14"/>
        <v/>
      </c>
      <c r="N77" s="21" t="str">
        <f>IF(A77="","",ROUND(M77*Parametres!$B$8*Parametres!$B$9,2))</f>
        <v/>
      </c>
      <c r="O77" s="13"/>
      <c r="P77" s="13"/>
      <c r="Q77" s="21" t="str">
        <f>IF(A77="","",IF(AND(P77="Oui",Parametres!$B$13="Oui"),Parametres!$B$10,0))</f>
        <v/>
      </c>
      <c r="R77" s="21" t="str">
        <f t="shared" si="15"/>
        <v/>
      </c>
      <c r="S77" s="13"/>
      <c r="T77" s="13"/>
      <c r="U77" s="13"/>
      <c r="V77" s="22" t="str">
        <f t="shared" si="16"/>
        <v/>
      </c>
      <c r="W77" s="22" t="str">
        <f t="shared" si="17"/>
        <v/>
      </c>
    </row>
    <row r="78">
      <c r="A78" s="14"/>
      <c r="B78" s="13"/>
      <c r="C78" s="13"/>
      <c r="D78" s="13"/>
      <c r="E78" s="13"/>
      <c r="F78" s="15"/>
      <c r="G78" s="19"/>
      <c r="H78" s="19"/>
      <c r="I78" s="19"/>
      <c r="J78" s="19"/>
      <c r="K78" s="20" t="str">
        <f t="shared" si="12"/>
        <v/>
      </c>
      <c r="L78" s="20" t="str">
        <f t="shared" si="13"/>
        <v/>
      </c>
      <c r="M78" s="20" t="str">
        <f t="shared" si="14"/>
        <v/>
      </c>
      <c r="N78" s="21" t="str">
        <f>IF(A78="","",ROUND(M78*Parametres!$B$8*Parametres!$B$9,2))</f>
        <v/>
      </c>
      <c r="O78" s="13"/>
      <c r="P78" s="13"/>
      <c r="Q78" s="21" t="str">
        <f>IF(A78="","",IF(AND(P78="Oui",Parametres!$B$13="Oui"),Parametres!$B$10,0))</f>
        <v/>
      </c>
      <c r="R78" s="21" t="str">
        <f t="shared" si="15"/>
        <v/>
      </c>
      <c r="S78" s="13"/>
      <c r="T78" s="13"/>
      <c r="U78" s="13"/>
      <c r="V78" s="22" t="str">
        <f t="shared" si="16"/>
        <v/>
      </c>
      <c r="W78" s="22" t="str">
        <f t="shared" si="17"/>
        <v/>
      </c>
    </row>
    <row r="79">
      <c r="A79" s="14"/>
      <c r="B79" s="13"/>
      <c r="C79" s="13"/>
      <c r="D79" s="13"/>
      <c r="E79" s="13"/>
      <c r="F79" s="15"/>
      <c r="G79" s="19"/>
      <c r="H79" s="19"/>
      <c r="I79" s="19"/>
      <c r="J79" s="19"/>
      <c r="K79" s="20" t="str">
        <f t="shared" si="12"/>
        <v/>
      </c>
      <c r="L79" s="20" t="str">
        <f t="shared" si="13"/>
        <v/>
      </c>
      <c r="M79" s="20" t="str">
        <f t="shared" si="14"/>
        <v/>
      </c>
      <c r="N79" s="21" t="str">
        <f>IF(A79="","",ROUND(M79*Parametres!$B$8*Parametres!$B$9,2))</f>
        <v/>
      </c>
      <c r="O79" s="13"/>
      <c r="P79" s="13"/>
      <c r="Q79" s="21" t="str">
        <f>IF(A79="","",IF(AND(P79="Oui",Parametres!$B$13="Oui"),Parametres!$B$10,0))</f>
        <v/>
      </c>
      <c r="R79" s="21" t="str">
        <f t="shared" si="15"/>
        <v/>
      </c>
      <c r="S79" s="13"/>
      <c r="T79" s="13"/>
      <c r="U79" s="13"/>
      <c r="V79" s="22" t="str">
        <f t="shared" si="16"/>
        <v/>
      </c>
      <c r="W79" s="22" t="str">
        <f t="shared" si="17"/>
        <v/>
      </c>
    </row>
    <row r="80">
      <c r="A80" s="14"/>
      <c r="B80" s="13"/>
      <c r="C80" s="13"/>
      <c r="D80" s="13"/>
      <c r="E80" s="13"/>
      <c r="F80" s="15"/>
      <c r="G80" s="19"/>
      <c r="H80" s="19"/>
      <c r="I80" s="19"/>
      <c r="J80" s="19"/>
      <c r="K80" s="20" t="str">
        <f t="shared" si="12"/>
        <v/>
      </c>
      <c r="L80" s="20" t="str">
        <f t="shared" si="13"/>
        <v/>
      </c>
      <c r="M80" s="20" t="str">
        <f t="shared" si="14"/>
        <v/>
      </c>
      <c r="N80" s="21" t="str">
        <f>IF(A80="","",ROUND(M80*Parametres!$B$8*Parametres!$B$9,2))</f>
        <v/>
      </c>
      <c r="O80" s="13"/>
      <c r="P80" s="13"/>
      <c r="Q80" s="21" t="str">
        <f>IF(A80="","",IF(AND(P80="Oui",Parametres!$B$13="Oui"),Parametres!$B$10,0))</f>
        <v/>
      </c>
      <c r="R80" s="21" t="str">
        <f t="shared" si="15"/>
        <v/>
      </c>
      <c r="S80" s="13"/>
      <c r="T80" s="13"/>
      <c r="U80" s="13"/>
      <c r="V80" s="22" t="str">
        <f t="shared" si="16"/>
        <v/>
      </c>
      <c r="W80" s="22" t="str">
        <f t="shared" si="17"/>
        <v/>
      </c>
    </row>
    <row r="81">
      <c r="A81" s="14"/>
      <c r="B81" s="13"/>
      <c r="C81" s="13"/>
      <c r="D81" s="13"/>
      <c r="E81" s="13"/>
      <c r="F81" s="15"/>
      <c r="G81" s="19"/>
      <c r="H81" s="19"/>
      <c r="I81" s="19"/>
      <c r="J81" s="19"/>
      <c r="K81" s="20" t="str">
        <f t="shared" si="12"/>
        <v/>
      </c>
      <c r="L81" s="20" t="str">
        <f t="shared" si="13"/>
        <v/>
      </c>
      <c r="M81" s="20" t="str">
        <f t="shared" si="14"/>
        <v/>
      </c>
      <c r="N81" s="21" t="str">
        <f>IF(A81="","",ROUND(M81*Parametres!$B$8*Parametres!$B$9,2))</f>
        <v/>
      </c>
      <c r="O81" s="13"/>
      <c r="P81" s="13"/>
      <c r="Q81" s="21" t="str">
        <f>IF(A81="","",IF(AND(P81="Oui",Parametres!$B$13="Oui"),Parametres!$B$10,0))</f>
        <v/>
      </c>
      <c r="R81" s="21" t="str">
        <f t="shared" si="15"/>
        <v/>
      </c>
      <c r="S81" s="13"/>
      <c r="T81" s="13"/>
      <c r="U81" s="13"/>
      <c r="V81" s="22" t="str">
        <f t="shared" si="16"/>
        <v/>
      </c>
      <c r="W81" s="22" t="str">
        <f t="shared" si="17"/>
        <v/>
      </c>
    </row>
    <row r="82">
      <c r="A82" s="14"/>
      <c r="B82" s="13"/>
      <c r="C82" s="13"/>
      <c r="D82" s="13"/>
      <c r="E82" s="13"/>
      <c r="F82" s="15"/>
      <c r="G82" s="19"/>
      <c r="H82" s="19"/>
      <c r="I82" s="19"/>
      <c r="J82" s="19"/>
      <c r="K82" s="20" t="str">
        <f t="shared" si="12"/>
        <v/>
      </c>
      <c r="L82" s="20" t="str">
        <f t="shared" si="13"/>
        <v/>
      </c>
      <c r="M82" s="20" t="str">
        <f t="shared" si="14"/>
        <v/>
      </c>
      <c r="N82" s="21" t="str">
        <f>IF(A82="","",ROUND(M82*Parametres!$B$8*Parametres!$B$9,2))</f>
        <v/>
      </c>
      <c r="O82" s="13"/>
      <c r="P82" s="13"/>
      <c r="Q82" s="21" t="str">
        <f>IF(A82="","",IF(AND(P82="Oui",Parametres!$B$13="Oui"),Parametres!$B$10,0))</f>
        <v/>
      </c>
      <c r="R82" s="21" t="str">
        <f t="shared" si="15"/>
        <v/>
      </c>
      <c r="S82" s="13"/>
      <c r="T82" s="13"/>
      <c r="U82" s="13"/>
      <c r="V82" s="22" t="str">
        <f t="shared" si="16"/>
        <v/>
      </c>
      <c r="W82" s="22" t="str">
        <f t="shared" si="17"/>
        <v/>
      </c>
    </row>
    <row r="83">
      <c r="A83" s="14"/>
      <c r="B83" s="13"/>
      <c r="C83" s="13"/>
      <c r="D83" s="13"/>
      <c r="E83" s="13"/>
      <c r="F83" s="15"/>
      <c r="G83" s="19"/>
      <c r="H83" s="19"/>
      <c r="I83" s="19"/>
      <c r="J83" s="19"/>
      <c r="K83" s="20" t="str">
        <f t="shared" si="12"/>
        <v/>
      </c>
      <c r="L83" s="20" t="str">
        <f t="shared" si="13"/>
        <v/>
      </c>
      <c r="M83" s="20" t="str">
        <f t="shared" si="14"/>
        <v/>
      </c>
      <c r="N83" s="21" t="str">
        <f>IF(A83="","",ROUND(M83*Parametres!$B$8*Parametres!$B$9,2))</f>
        <v/>
      </c>
      <c r="O83" s="13"/>
      <c r="P83" s="13"/>
      <c r="Q83" s="21" t="str">
        <f>IF(A83="","",IF(AND(P83="Oui",Parametres!$B$13="Oui"),Parametres!$B$10,0))</f>
        <v/>
      </c>
      <c r="R83" s="21" t="str">
        <f t="shared" si="15"/>
        <v/>
      </c>
      <c r="S83" s="13"/>
      <c r="T83" s="13"/>
      <c r="U83" s="13"/>
      <c r="V83" s="22" t="str">
        <f t="shared" si="16"/>
        <v/>
      </c>
      <c r="W83" s="22" t="str">
        <f t="shared" si="17"/>
        <v/>
      </c>
    </row>
    <row r="84">
      <c r="A84" s="14"/>
      <c r="B84" s="13"/>
      <c r="C84" s="13"/>
      <c r="D84" s="13"/>
      <c r="E84" s="13"/>
      <c r="F84" s="15"/>
      <c r="G84" s="19"/>
      <c r="H84" s="19"/>
      <c r="I84" s="19"/>
      <c r="J84" s="19"/>
      <c r="K84" s="20" t="str">
        <f t="shared" si="12"/>
        <v/>
      </c>
      <c r="L84" s="20" t="str">
        <f t="shared" si="13"/>
        <v/>
      </c>
      <c r="M84" s="20" t="str">
        <f t="shared" si="14"/>
        <v/>
      </c>
      <c r="N84" s="21" t="str">
        <f>IF(A84="","",ROUND(M84*Parametres!$B$8*Parametres!$B$9,2))</f>
        <v/>
      </c>
      <c r="O84" s="13"/>
      <c r="P84" s="13"/>
      <c r="Q84" s="21" t="str">
        <f>IF(A84="","",IF(AND(P84="Oui",Parametres!$B$13="Oui"),Parametres!$B$10,0))</f>
        <v/>
      </c>
      <c r="R84" s="21" t="str">
        <f t="shared" si="15"/>
        <v/>
      </c>
      <c r="S84" s="13"/>
      <c r="T84" s="13"/>
      <c r="U84" s="13"/>
      <c r="V84" s="22" t="str">
        <f t="shared" si="16"/>
        <v/>
      </c>
      <c r="W84" s="22" t="str">
        <f t="shared" si="17"/>
        <v/>
      </c>
    </row>
    <row r="85">
      <c r="A85" s="14"/>
      <c r="B85" s="13"/>
      <c r="C85" s="13"/>
      <c r="D85" s="13"/>
      <c r="E85" s="13"/>
      <c r="F85" s="15"/>
      <c r="G85" s="19"/>
      <c r="H85" s="19"/>
      <c r="I85" s="19"/>
      <c r="J85" s="19"/>
      <c r="K85" s="20" t="str">
        <f t="shared" si="12"/>
        <v/>
      </c>
      <c r="L85" s="20" t="str">
        <f t="shared" si="13"/>
        <v/>
      </c>
      <c r="M85" s="20" t="str">
        <f t="shared" si="14"/>
        <v/>
      </c>
      <c r="N85" s="21" t="str">
        <f>IF(A85="","",ROUND(M85*Parametres!$B$8*Parametres!$B$9,2))</f>
        <v/>
      </c>
      <c r="O85" s="13"/>
      <c r="P85" s="13"/>
      <c r="Q85" s="21" t="str">
        <f>IF(A85="","",IF(AND(P85="Oui",Parametres!$B$13="Oui"),Parametres!$B$10,0))</f>
        <v/>
      </c>
      <c r="R85" s="21" t="str">
        <f t="shared" si="15"/>
        <v/>
      </c>
      <c r="S85" s="13"/>
      <c r="T85" s="13"/>
      <c r="U85" s="13"/>
      <c r="V85" s="22" t="str">
        <f t="shared" si="16"/>
        <v/>
      </c>
      <c r="W85" s="22" t="str">
        <f t="shared" si="17"/>
        <v/>
      </c>
    </row>
    <row r="86">
      <c r="A86" s="14"/>
      <c r="B86" s="13"/>
      <c r="C86" s="13"/>
      <c r="D86" s="13"/>
      <c r="E86" s="13"/>
      <c r="F86" s="15"/>
      <c r="G86" s="19"/>
      <c r="H86" s="19"/>
      <c r="I86" s="19"/>
      <c r="J86" s="19"/>
      <c r="K86" s="20" t="str">
        <f t="shared" si="12"/>
        <v/>
      </c>
      <c r="L86" s="20" t="str">
        <f t="shared" si="13"/>
        <v/>
      </c>
      <c r="M86" s="20" t="str">
        <f t="shared" si="14"/>
        <v/>
      </c>
      <c r="N86" s="21" t="str">
        <f>IF(A86="","",ROUND(M86*Parametres!$B$8*Parametres!$B$9,2))</f>
        <v/>
      </c>
      <c r="O86" s="13"/>
      <c r="P86" s="13"/>
      <c r="Q86" s="21" t="str">
        <f>IF(A86="","",IF(AND(P86="Oui",Parametres!$B$13="Oui"),Parametres!$B$10,0))</f>
        <v/>
      </c>
      <c r="R86" s="21" t="str">
        <f t="shared" si="15"/>
        <v/>
      </c>
      <c r="S86" s="13"/>
      <c r="T86" s="13"/>
      <c r="U86" s="13"/>
      <c r="V86" s="22" t="str">
        <f t="shared" si="16"/>
        <v/>
      </c>
      <c r="W86" s="22" t="str">
        <f t="shared" si="17"/>
        <v/>
      </c>
    </row>
    <row r="87">
      <c r="A87" s="14"/>
      <c r="B87" s="13"/>
      <c r="C87" s="13"/>
      <c r="D87" s="13"/>
      <c r="E87" s="13"/>
      <c r="F87" s="15"/>
      <c r="G87" s="19"/>
      <c r="H87" s="19"/>
      <c r="I87" s="19"/>
      <c r="J87" s="19"/>
      <c r="K87" s="20" t="str">
        <f t="shared" si="12"/>
        <v/>
      </c>
      <c r="L87" s="20" t="str">
        <f t="shared" si="13"/>
        <v/>
      </c>
      <c r="M87" s="20" t="str">
        <f t="shared" si="14"/>
        <v/>
      </c>
      <c r="N87" s="21" t="str">
        <f>IF(A87="","",ROUND(M87*Parametres!$B$8*Parametres!$B$9,2))</f>
        <v/>
      </c>
      <c r="O87" s="13"/>
      <c r="P87" s="13"/>
      <c r="Q87" s="21" t="str">
        <f>IF(A87="","",IF(AND(P87="Oui",Parametres!$B$13="Oui"),Parametres!$B$10,0))</f>
        <v/>
      </c>
      <c r="R87" s="21" t="str">
        <f t="shared" si="15"/>
        <v/>
      </c>
      <c r="S87" s="13"/>
      <c r="T87" s="13"/>
      <c r="U87" s="13"/>
      <c r="V87" s="22" t="str">
        <f t="shared" si="16"/>
        <v/>
      </c>
      <c r="W87" s="22" t="str">
        <f t="shared" si="17"/>
        <v/>
      </c>
    </row>
    <row r="88">
      <c r="A88" s="14"/>
      <c r="B88" s="13"/>
      <c r="C88" s="13"/>
      <c r="D88" s="13"/>
      <c r="E88" s="13"/>
      <c r="F88" s="15"/>
      <c r="G88" s="19"/>
      <c r="H88" s="19"/>
      <c r="I88" s="19"/>
      <c r="J88" s="19"/>
      <c r="K88" s="20" t="str">
        <f t="shared" si="12"/>
        <v/>
      </c>
      <c r="L88" s="20" t="str">
        <f t="shared" si="13"/>
        <v/>
      </c>
      <c r="M88" s="20" t="str">
        <f t="shared" si="14"/>
        <v/>
      </c>
      <c r="N88" s="21" t="str">
        <f>IF(A88="","",ROUND(M88*Parametres!$B$8*Parametres!$B$9,2))</f>
        <v/>
      </c>
      <c r="O88" s="13"/>
      <c r="P88" s="13"/>
      <c r="Q88" s="21" t="str">
        <f>IF(A88="","",IF(AND(P88="Oui",Parametres!$B$13="Oui"),Parametres!$B$10,0))</f>
        <v/>
      </c>
      <c r="R88" s="21" t="str">
        <f t="shared" si="15"/>
        <v/>
      </c>
      <c r="S88" s="13"/>
      <c r="T88" s="13"/>
      <c r="U88" s="13"/>
      <c r="V88" s="22" t="str">
        <f t="shared" si="16"/>
        <v/>
      </c>
      <c r="W88" s="22" t="str">
        <f t="shared" si="17"/>
        <v/>
      </c>
    </row>
    <row r="89">
      <c r="A89" s="14"/>
      <c r="B89" s="13"/>
      <c r="C89" s="13"/>
      <c r="D89" s="13"/>
      <c r="E89" s="13"/>
      <c r="F89" s="15"/>
      <c r="G89" s="19"/>
      <c r="H89" s="19"/>
      <c r="I89" s="19"/>
      <c r="J89" s="19"/>
      <c r="K89" s="20" t="str">
        <f t="shared" si="12"/>
        <v/>
      </c>
      <c r="L89" s="20" t="str">
        <f t="shared" si="13"/>
        <v/>
      </c>
      <c r="M89" s="20" t="str">
        <f t="shared" si="14"/>
        <v/>
      </c>
      <c r="N89" s="21" t="str">
        <f>IF(A89="","",ROUND(M89*Parametres!$B$8*Parametres!$B$9,2))</f>
        <v/>
      </c>
      <c r="O89" s="13"/>
      <c r="P89" s="13"/>
      <c r="Q89" s="21" t="str">
        <f>IF(A89="","",IF(AND(P89="Oui",Parametres!$B$13="Oui"),Parametres!$B$10,0))</f>
        <v/>
      </c>
      <c r="R89" s="21" t="str">
        <f t="shared" si="15"/>
        <v/>
      </c>
      <c r="S89" s="13"/>
      <c r="T89" s="13"/>
      <c r="U89" s="13"/>
      <c r="V89" s="22" t="str">
        <f t="shared" si="16"/>
        <v/>
      </c>
      <c r="W89" s="22" t="str">
        <f t="shared" si="17"/>
        <v/>
      </c>
    </row>
    <row r="90">
      <c r="A90" s="14"/>
      <c r="B90" s="13"/>
      <c r="C90" s="13"/>
      <c r="D90" s="13"/>
      <c r="E90" s="13"/>
      <c r="F90" s="15"/>
      <c r="G90" s="19"/>
      <c r="H90" s="19"/>
      <c r="I90" s="19"/>
      <c r="J90" s="19"/>
      <c r="K90" s="20" t="str">
        <f t="shared" si="12"/>
        <v/>
      </c>
      <c r="L90" s="20" t="str">
        <f t="shared" si="13"/>
        <v/>
      </c>
      <c r="M90" s="20" t="str">
        <f t="shared" si="14"/>
        <v/>
      </c>
      <c r="N90" s="21" t="str">
        <f>IF(A90="","",ROUND(M90*Parametres!$B$8*Parametres!$B$9,2))</f>
        <v/>
      </c>
      <c r="O90" s="13"/>
      <c r="P90" s="13"/>
      <c r="Q90" s="21" t="str">
        <f>IF(A90="","",IF(AND(P90="Oui",Parametres!$B$13="Oui"),Parametres!$B$10,0))</f>
        <v/>
      </c>
      <c r="R90" s="21" t="str">
        <f t="shared" si="15"/>
        <v/>
      </c>
      <c r="S90" s="13"/>
      <c r="T90" s="13"/>
      <c r="U90" s="13"/>
      <c r="V90" s="22" t="str">
        <f t="shared" si="16"/>
        <v/>
      </c>
      <c r="W90" s="22" t="str">
        <f t="shared" si="17"/>
        <v/>
      </c>
    </row>
    <row r="91">
      <c r="A91" s="14"/>
      <c r="B91" s="13"/>
      <c r="C91" s="13"/>
      <c r="D91" s="13"/>
      <c r="E91" s="13"/>
      <c r="F91" s="15"/>
      <c r="G91" s="19"/>
      <c r="H91" s="19"/>
      <c r="I91" s="19"/>
      <c r="J91" s="19"/>
      <c r="K91" s="20" t="str">
        <f t="shared" si="12"/>
        <v/>
      </c>
      <c r="L91" s="20" t="str">
        <f t="shared" si="13"/>
        <v/>
      </c>
      <c r="M91" s="20" t="str">
        <f t="shared" si="14"/>
        <v/>
      </c>
      <c r="N91" s="21" t="str">
        <f>IF(A91="","",ROUND(M91*Parametres!$B$8*Parametres!$B$9,2))</f>
        <v/>
      </c>
      <c r="O91" s="13"/>
      <c r="P91" s="13"/>
      <c r="Q91" s="21" t="str">
        <f>IF(A91="","",IF(AND(P91="Oui",Parametres!$B$13="Oui"),Parametres!$B$10,0))</f>
        <v/>
      </c>
      <c r="R91" s="21" t="str">
        <f t="shared" si="15"/>
        <v/>
      </c>
      <c r="S91" s="13"/>
      <c r="T91" s="13"/>
      <c r="U91" s="13"/>
      <c r="V91" s="22" t="str">
        <f t="shared" si="16"/>
        <v/>
      </c>
      <c r="W91" s="22" t="str">
        <f t="shared" si="17"/>
        <v/>
      </c>
    </row>
    <row r="92">
      <c r="A92" s="14"/>
      <c r="B92" s="13"/>
      <c r="C92" s="13"/>
      <c r="D92" s="13"/>
      <c r="E92" s="13"/>
      <c r="F92" s="15"/>
      <c r="G92" s="19"/>
      <c r="H92" s="19"/>
      <c r="I92" s="19"/>
      <c r="J92" s="19"/>
      <c r="K92" s="20" t="str">
        <f t="shared" si="12"/>
        <v/>
      </c>
      <c r="L92" s="20" t="str">
        <f t="shared" si="13"/>
        <v/>
      </c>
      <c r="M92" s="20" t="str">
        <f t="shared" si="14"/>
        <v/>
      </c>
      <c r="N92" s="21" t="str">
        <f>IF(A92="","",ROUND(M92*Parametres!$B$8*Parametres!$B$9,2))</f>
        <v/>
      </c>
      <c r="O92" s="13"/>
      <c r="P92" s="13"/>
      <c r="Q92" s="21" t="str">
        <f>IF(A92="","",IF(AND(P92="Oui",Parametres!$B$13="Oui"),Parametres!$B$10,0))</f>
        <v/>
      </c>
      <c r="R92" s="21" t="str">
        <f t="shared" si="15"/>
        <v/>
      </c>
      <c r="S92" s="13"/>
      <c r="T92" s="13"/>
      <c r="U92" s="13"/>
      <c r="V92" s="22" t="str">
        <f t="shared" si="16"/>
        <v/>
      </c>
      <c r="W92" s="22" t="str">
        <f t="shared" si="17"/>
        <v/>
      </c>
    </row>
    <row r="93">
      <c r="A93" s="14"/>
      <c r="B93" s="13"/>
      <c r="C93" s="13"/>
      <c r="D93" s="13"/>
      <c r="E93" s="13"/>
      <c r="F93" s="15"/>
      <c r="G93" s="19"/>
      <c r="H93" s="19"/>
      <c r="I93" s="19"/>
      <c r="J93" s="19"/>
      <c r="K93" s="20" t="str">
        <f t="shared" si="12"/>
        <v/>
      </c>
      <c r="L93" s="20" t="str">
        <f t="shared" si="13"/>
        <v/>
      </c>
      <c r="M93" s="20" t="str">
        <f t="shared" si="14"/>
        <v/>
      </c>
      <c r="N93" s="21" t="str">
        <f>IF(A93="","",ROUND(M93*Parametres!$B$8*Parametres!$B$9,2))</f>
        <v/>
      </c>
      <c r="O93" s="13"/>
      <c r="P93" s="13"/>
      <c r="Q93" s="21" t="str">
        <f>IF(A93="","",IF(AND(P93="Oui",Parametres!$B$13="Oui"),Parametres!$B$10,0))</f>
        <v/>
      </c>
      <c r="R93" s="21" t="str">
        <f t="shared" si="15"/>
        <v/>
      </c>
      <c r="S93" s="13"/>
      <c r="T93" s="13"/>
      <c r="U93" s="13"/>
      <c r="V93" s="22" t="str">
        <f t="shared" si="16"/>
        <v/>
      </c>
      <c r="W93" s="22" t="str">
        <f t="shared" si="17"/>
        <v/>
      </c>
    </row>
    <row r="94">
      <c r="A94" s="14"/>
      <c r="B94" s="13"/>
      <c r="C94" s="13"/>
      <c r="D94" s="13"/>
      <c r="E94" s="13"/>
      <c r="F94" s="15"/>
      <c r="G94" s="19"/>
      <c r="H94" s="19"/>
      <c r="I94" s="19"/>
      <c r="J94" s="19"/>
      <c r="K94" s="20" t="str">
        <f t="shared" si="12"/>
        <v/>
      </c>
      <c r="L94" s="20" t="str">
        <f t="shared" si="13"/>
        <v/>
      </c>
      <c r="M94" s="20" t="str">
        <f t="shared" si="14"/>
        <v/>
      </c>
      <c r="N94" s="21" t="str">
        <f>IF(A94="","",ROUND(M94*Parametres!$B$8*Parametres!$B$9,2))</f>
        <v/>
      </c>
      <c r="O94" s="13"/>
      <c r="P94" s="13"/>
      <c r="Q94" s="21" t="str">
        <f>IF(A94="","",IF(AND(P94="Oui",Parametres!$B$13="Oui"),Parametres!$B$10,0))</f>
        <v/>
      </c>
      <c r="R94" s="21" t="str">
        <f t="shared" si="15"/>
        <v/>
      </c>
      <c r="S94" s="13"/>
      <c r="T94" s="13"/>
      <c r="U94" s="13"/>
      <c r="V94" s="22" t="str">
        <f t="shared" si="16"/>
        <v/>
      </c>
      <c r="W94" s="22" t="str">
        <f t="shared" si="17"/>
        <v/>
      </c>
    </row>
    <row r="95">
      <c r="A95" s="14"/>
      <c r="B95" s="13"/>
      <c r="C95" s="13"/>
      <c r="D95" s="13"/>
      <c r="E95" s="13"/>
      <c r="F95" s="15"/>
      <c r="G95" s="19"/>
      <c r="H95" s="19"/>
      <c r="I95" s="19"/>
      <c r="J95" s="19"/>
      <c r="K95" s="20" t="str">
        <f t="shared" si="12"/>
        <v/>
      </c>
      <c r="L95" s="20" t="str">
        <f t="shared" si="13"/>
        <v/>
      </c>
      <c r="M95" s="20" t="str">
        <f t="shared" si="14"/>
        <v/>
      </c>
      <c r="N95" s="21" t="str">
        <f>IF(A95="","",ROUND(M95*Parametres!$B$8*Parametres!$B$9,2))</f>
        <v/>
      </c>
      <c r="O95" s="13"/>
      <c r="P95" s="13"/>
      <c r="Q95" s="21" t="str">
        <f>IF(A95="","",IF(AND(P95="Oui",Parametres!$B$13="Oui"),Parametres!$B$10,0))</f>
        <v/>
      </c>
      <c r="R95" s="21" t="str">
        <f t="shared" si="15"/>
        <v/>
      </c>
      <c r="S95" s="13"/>
      <c r="T95" s="13"/>
      <c r="U95" s="13"/>
      <c r="V95" s="22" t="str">
        <f t="shared" si="16"/>
        <v/>
      </c>
      <c r="W95" s="22" t="str">
        <f t="shared" si="17"/>
        <v/>
      </c>
    </row>
    <row r="96">
      <c r="A96" s="14"/>
      <c r="B96" s="13"/>
      <c r="C96" s="13"/>
      <c r="D96" s="13"/>
      <c r="E96" s="13"/>
      <c r="F96" s="15"/>
      <c r="G96" s="19"/>
      <c r="H96" s="19"/>
      <c r="I96" s="19"/>
      <c r="J96" s="19"/>
      <c r="K96" s="20" t="str">
        <f t="shared" si="12"/>
        <v/>
      </c>
      <c r="L96" s="20" t="str">
        <f t="shared" si="13"/>
        <v/>
      </c>
      <c r="M96" s="20" t="str">
        <f t="shared" si="14"/>
        <v/>
      </c>
      <c r="N96" s="21" t="str">
        <f>IF(A96="","",ROUND(M96*Parametres!$B$8*Parametres!$B$9,2))</f>
        <v/>
      </c>
      <c r="O96" s="13"/>
      <c r="P96" s="13"/>
      <c r="Q96" s="21" t="str">
        <f>IF(A96="","",IF(AND(P96="Oui",Parametres!$B$13="Oui"),Parametres!$B$10,0))</f>
        <v/>
      </c>
      <c r="R96" s="21" t="str">
        <f t="shared" si="15"/>
        <v/>
      </c>
      <c r="S96" s="13"/>
      <c r="T96" s="13"/>
      <c r="U96" s="13"/>
      <c r="V96" s="22" t="str">
        <f t="shared" si="16"/>
        <v/>
      </c>
      <c r="W96" s="22" t="str">
        <f t="shared" si="17"/>
        <v/>
      </c>
    </row>
    <row r="97">
      <c r="A97" s="14"/>
      <c r="B97" s="13"/>
      <c r="C97" s="13"/>
      <c r="D97" s="13"/>
      <c r="E97" s="13"/>
      <c r="F97" s="15"/>
      <c r="G97" s="19"/>
      <c r="H97" s="19"/>
      <c r="I97" s="19"/>
      <c r="J97" s="19"/>
      <c r="K97" s="20" t="str">
        <f t="shared" si="12"/>
        <v/>
      </c>
      <c r="L97" s="20" t="str">
        <f t="shared" si="13"/>
        <v/>
      </c>
      <c r="M97" s="20" t="str">
        <f t="shared" si="14"/>
        <v/>
      </c>
      <c r="N97" s="21" t="str">
        <f>IF(A97="","",ROUND(M97*Parametres!$B$8*Parametres!$B$9,2))</f>
        <v/>
      </c>
      <c r="O97" s="13"/>
      <c r="P97" s="13"/>
      <c r="Q97" s="21" t="str">
        <f>IF(A97="","",IF(AND(P97="Oui",Parametres!$B$13="Oui"),Parametres!$B$10,0))</f>
        <v/>
      </c>
      <c r="R97" s="21" t="str">
        <f t="shared" si="15"/>
        <v/>
      </c>
      <c r="S97" s="13"/>
      <c r="T97" s="13"/>
      <c r="U97" s="13"/>
      <c r="V97" s="22" t="str">
        <f t="shared" si="16"/>
        <v/>
      </c>
      <c r="W97" s="22" t="str">
        <f t="shared" si="17"/>
        <v/>
      </c>
    </row>
    <row r="98">
      <c r="A98" s="14"/>
      <c r="B98" s="13"/>
      <c r="C98" s="13"/>
      <c r="D98" s="13"/>
      <c r="E98" s="13"/>
      <c r="F98" s="15"/>
      <c r="G98" s="19"/>
      <c r="H98" s="19"/>
      <c r="I98" s="19"/>
      <c r="J98" s="19"/>
      <c r="K98" s="20" t="str">
        <f t="shared" si="12"/>
        <v/>
      </c>
      <c r="L98" s="20" t="str">
        <f t="shared" si="13"/>
        <v/>
      </c>
      <c r="M98" s="20" t="str">
        <f t="shared" si="14"/>
        <v/>
      </c>
      <c r="N98" s="21" t="str">
        <f>IF(A98="","",ROUND(M98*Parametres!$B$8*Parametres!$B$9,2))</f>
        <v/>
      </c>
      <c r="O98" s="13"/>
      <c r="P98" s="13"/>
      <c r="Q98" s="21" t="str">
        <f>IF(A98="","",IF(AND(P98="Oui",Parametres!$B$13="Oui"),Parametres!$B$10,0))</f>
        <v/>
      </c>
      <c r="R98" s="21" t="str">
        <f t="shared" si="15"/>
        <v/>
      </c>
      <c r="S98" s="13"/>
      <c r="T98" s="13"/>
      <c r="U98" s="13"/>
      <c r="V98" s="22" t="str">
        <f t="shared" si="16"/>
        <v/>
      </c>
      <c r="W98" s="22" t="str">
        <f t="shared" si="17"/>
        <v/>
      </c>
    </row>
    <row r="99">
      <c r="A99" s="14"/>
      <c r="B99" s="13"/>
      <c r="C99" s="13"/>
      <c r="D99" s="13"/>
      <c r="E99" s="13"/>
      <c r="F99" s="15"/>
      <c r="G99" s="19"/>
      <c r="H99" s="19"/>
      <c r="I99" s="19"/>
      <c r="J99" s="19"/>
      <c r="K99" s="20" t="str">
        <f t="shared" si="12"/>
        <v/>
      </c>
      <c r="L99" s="20" t="str">
        <f t="shared" si="13"/>
        <v/>
      </c>
      <c r="M99" s="20" t="str">
        <f t="shared" si="14"/>
        <v/>
      </c>
      <c r="N99" s="21" t="str">
        <f>IF(A99="","",ROUND(M99*Parametres!$B$8*Parametres!$B$9,2))</f>
        <v/>
      </c>
      <c r="O99" s="13"/>
      <c r="P99" s="13"/>
      <c r="Q99" s="21" t="str">
        <f>IF(A99="","",IF(AND(P99="Oui",Parametres!$B$13="Oui"),Parametres!$B$10,0))</f>
        <v/>
      </c>
      <c r="R99" s="21" t="str">
        <f t="shared" si="15"/>
        <v/>
      </c>
      <c r="S99" s="13"/>
      <c r="T99" s="13"/>
      <c r="U99" s="13"/>
      <c r="V99" s="22" t="str">
        <f t="shared" si="16"/>
        <v/>
      </c>
      <c r="W99" s="22" t="str">
        <f t="shared" si="17"/>
        <v/>
      </c>
    </row>
    <row r="100">
      <c r="A100" s="14"/>
      <c r="B100" s="13"/>
      <c r="C100" s="13"/>
      <c r="D100" s="13"/>
      <c r="E100" s="13"/>
      <c r="F100" s="15"/>
      <c r="G100" s="19"/>
      <c r="H100" s="19"/>
      <c r="I100" s="19"/>
      <c r="J100" s="19"/>
      <c r="K100" s="20" t="str">
        <f t="shared" ref="K100:K163" si="18">IF(A100="","",ROUND(G100-H100,3))</f>
        <v/>
      </c>
      <c r="L100" s="20" t="str">
        <f t="shared" ref="L100:L163" si="19">IF(A100="","",ROUND(G100-H100-I100-J100,3))</f>
        <v/>
      </c>
      <c r="M100" s="20" t="str">
        <f t="shared" ref="M100:M163" si="20">IF(A100="","",IF(O100="Oui",L100,0))</f>
        <v/>
      </c>
      <c r="N100" s="21" t="str">
        <f>IF(A100="","",ROUND(M100*Parametres!$B$8*Parametres!$B$9,2))</f>
        <v/>
      </c>
      <c r="O100" s="13"/>
      <c r="P100" s="13"/>
      <c r="Q100" s="21" t="str">
        <f>IF(A100="","",IF(AND(P100="Oui",Parametres!$B$13="Oui"),Parametres!$B$10,0))</f>
        <v/>
      </c>
      <c r="R100" s="21" t="str">
        <f t="shared" ref="R100:R163" si="21">IF(A100="","",ROUND(N100+Q100,2))</f>
        <v/>
      </c>
      <c r="S100" s="13"/>
      <c r="T100" s="13"/>
      <c r="U100" s="13"/>
      <c r="V100" s="22" t="str">
        <f t="shared" ref="V100:V163" si="22">IF(A100="","",IF(AND(B100&lt;&gt;"",C100&lt;&gt;"",D100&lt;&gt;"",E100&lt;&gt;"",COUNT(F100:J100)=5,O100&lt;&gt;"",P100&lt;&gt;"",S100&lt;&gt;""),"Oui","Non"))</f>
        <v/>
      </c>
      <c r="W100" s="22" t="str">
        <f t="shared" ref="W100:W163" si="23">IF(V100="","",IF(V100="Non","À compléter",IF(MIN(G100:J100)&lt;0,"Erreur durée",IF(O100="Non","Sortie rejetée",IF(L100&lt;-0.05,"Gain négatif",IF(T100="","Preuve manquante","OK"))))))</f>
        <v/>
      </c>
    </row>
    <row r="101">
      <c r="A101" s="14"/>
      <c r="B101" s="13"/>
      <c r="C101" s="13"/>
      <c r="D101" s="13"/>
      <c r="E101" s="13"/>
      <c r="F101" s="15"/>
      <c r="G101" s="19"/>
      <c r="H101" s="19"/>
      <c r="I101" s="19"/>
      <c r="J101" s="19"/>
      <c r="K101" s="20" t="str">
        <f t="shared" si="18"/>
        <v/>
      </c>
      <c r="L101" s="20" t="str">
        <f t="shared" si="19"/>
        <v/>
      </c>
      <c r="M101" s="20" t="str">
        <f t="shared" si="20"/>
        <v/>
      </c>
      <c r="N101" s="21" t="str">
        <f>IF(A101="","",ROUND(M101*Parametres!$B$8*Parametres!$B$9,2))</f>
        <v/>
      </c>
      <c r="O101" s="13"/>
      <c r="P101" s="13"/>
      <c r="Q101" s="21" t="str">
        <f>IF(A101="","",IF(AND(P101="Oui",Parametres!$B$13="Oui"),Parametres!$B$10,0))</f>
        <v/>
      </c>
      <c r="R101" s="21" t="str">
        <f t="shared" si="21"/>
        <v/>
      </c>
      <c r="S101" s="13"/>
      <c r="T101" s="13"/>
      <c r="U101" s="13"/>
      <c r="V101" s="22" t="str">
        <f t="shared" si="22"/>
        <v/>
      </c>
      <c r="W101" s="22" t="str">
        <f t="shared" si="23"/>
        <v/>
      </c>
    </row>
    <row r="102">
      <c r="A102" s="14"/>
      <c r="B102" s="13"/>
      <c r="C102" s="13"/>
      <c r="D102" s="13"/>
      <c r="E102" s="13"/>
      <c r="F102" s="15"/>
      <c r="G102" s="19"/>
      <c r="H102" s="19"/>
      <c r="I102" s="19"/>
      <c r="J102" s="19"/>
      <c r="K102" s="20" t="str">
        <f t="shared" si="18"/>
        <v/>
      </c>
      <c r="L102" s="20" t="str">
        <f t="shared" si="19"/>
        <v/>
      </c>
      <c r="M102" s="20" t="str">
        <f t="shared" si="20"/>
        <v/>
      </c>
      <c r="N102" s="21" t="str">
        <f>IF(A102="","",ROUND(M102*Parametres!$B$8*Parametres!$B$9,2))</f>
        <v/>
      </c>
      <c r="O102" s="13"/>
      <c r="P102" s="13"/>
      <c r="Q102" s="21" t="str">
        <f>IF(A102="","",IF(AND(P102="Oui",Parametres!$B$13="Oui"),Parametres!$B$10,0))</f>
        <v/>
      </c>
      <c r="R102" s="21" t="str">
        <f t="shared" si="21"/>
        <v/>
      </c>
      <c r="S102" s="13"/>
      <c r="T102" s="13"/>
      <c r="U102" s="13"/>
      <c r="V102" s="22" t="str">
        <f t="shared" si="22"/>
        <v/>
      </c>
      <c r="W102" s="22" t="str">
        <f t="shared" si="23"/>
        <v/>
      </c>
    </row>
    <row r="103">
      <c r="A103" s="14"/>
      <c r="B103" s="13"/>
      <c r="C103" s="13"/>
      <c r="D103" s="13"/>
      <c r="E103" s="13"/>
      <c r="F103" s="15"/>
      <c r="G103" s="19"/>
      <c r="H103" s="19"/>
      <c r="I103" s="19"/>
      <c r="J103" s="19"/>
      <c r="K103" s="20" t="str">
        <f t="shared" si="18"/>
        <v/>
      </c>
      <c r="L103" s="20" t="str">
        <f t="shared" si="19"/>
        <v/>
      </c>
      <c r="M103" s="20" t="str">
        <f t="shared" si="20"/>
        <v/>
      </c>
      <c r="N103" s="21" t="str">
        <f>IF(A103="","",ROUND(M103*Parametres!$B$8*Parametres!$B$9,2))</f>
        <v/>
      </c>
      <c r="O103" s="13"/>
      <c r="P103" s="13"/>
      <c r="Q103" s="21" t="str">
        <f>IF(A103="","",IF(AND(P103="Oui",Parametres!$B$13="Oui"),Parametres!$B$10,0))</f>
        <v/>
      </c>
      <c r="R103" s="21" t="str">
        <f t="shared" si="21"/>
        <v/>
      </c>
      <c r="S103" s="13"/>
      <c r="T103" s="13"/>
      <c r="U103" s="13"/>
      <c r="V103" s="22" t="str">
        <f t="shared" si="22"/>
        <v/>
      </c>
      <c r="W103" s="22" t="str">
        <f t="shared" si="23"/>
        <v/>
      </c>
    </row>
    <row r="104">
      <c r="A104" s="14"/>
      <c r="B104" s="13"/>
      <c r="C104" s="13"/>
      <c r="D104" s="13"/>
      <c r="E104" s="13"/>
      <c r="F104" s="15"/>
      <c r="G104" s="19"/>
      <c r="H104" s="19"/>
      <c r="I104" s="19"/>
      <c r="J104" s="19"/>
      <c r="K104" s="20" t="str">
        <f t="shared" si="18"/>
        <v/>
      </c>
      <c r="L104" s="20" t="str">
        <f t="shared" si="19"/>
        <v/>
      </c>
      <c r="M104" s="20" t="str">
        <f t="shared" si="20"/>
        <v/>
      </c>
      <c r="N104" s="21" t="str">
        <f>IF(A104="","",ROUND(M104*Parametres!$B$8*Parametres!$B$9,2))</f>
        <v/>
      </c>
      <c r="O104" s="13"/>
      <c r="P104" s="13"/>
      <c r="Q104" s="21" t="str">
        <f>IF(A104="","",IF(AND(P104="Oui",Parametres!$B$13="Oui"),Parametres!$B$10,0))</f>
        <v/>
      </c>
      <c r="R104" s="21" t="str">
        <f t="shared" si="21"/>
        <v/>
      </c>
      <c r="S104" s="13"/>
      <c r="T104" s="13"/>
      <c r="U104" s="13"/>
      <c r="V104" s="22" t="str">
        <f t="shared" si="22"/>
        <v/>
      </c>
      <c r="W104" s="22" t="str">
        <f t="shared" si="23"/>
        <v/>
      </c>
    </row>
    <row r="105">
      <c r="A105" s="14"/>
      <c r="B105" s="13"/>
      <c r="C105" s="13"/>
      <c r="D105" s="13"/>
      <c r="E105" s="13"/>
      <c r="F105" s="15"/>
      <c r="G105" s="19"/>
      <c r="H105" s="19"/>
      <c r="I105" s="19"/>
      <c r="J105" s="19"/>
      <c r="K105" s="20" t="str">
        <f t="shared" si="18"/>
        <v/>
      </c>
      <c r="L105" s="20" t="str">
        <f t="shared" si="19"/>
        <v/>
      </c>
      <c r="M105" s="20" t="str">
        <f t="shared" si="20"/>
        <v/>
      </c>
      <c r="N105" s="21" t="str">
        <f>IF(A105="","",ROUND(M105*Parametres!$B$8*Parametres!$B$9,2))</f>
        <v/>
      </c>
      <c r="O105" s="13"/>
      <c r="P105" s="13"/>
      <c r="Q105" s="21" t="str">
        <f>IF(A105="","",IF(AND(P105="Oui",Parametres!$B$13="Oui"),Parametres!$B$10,0))</f>
        <v/>
      </c>
      <c r="R105" s="21" t="str">
        <f t="shared" si="21"/>
        <v/>
      </c>
      <c r="S105" s="13"/>
      <c r="T105" s="13"/>
      <c r="U105" s="13"/>
      <c r="V105" s="22" t="str">
        <f t="shared" si="22"/>
        <v/>
      </c>
      <c r="W105" s="22" t="str">
        <f t="shared" si="23"/>
        <v/>
      </c>
    </row>
    <row r="106">
      <c r="A106" s="14"/>
      <c r="B106" s="13"/>
      <c r="C106" s="13"/>
      <c r="D106" s="13"/>
      <c r="E106" s="13"/>
      <c r="F106" s="15"/>
      <c r="G106" s="19"/>
      <c r="H106" s="19"/>
      <c r="I106" s="19"/>
      <c r="J106" s="19"/>
      <c r="K106" s="20" t="str">
        <f t="shared" si="18"/>
        <v/>
      </c>
      <c r="L106" s="20" t="str">
        <f t="shared" si="19"/>
        <v/>
      </c>
      <c r="M106" s="20" t="str">
        <f t="shared" si="20"/>
        <v/>
      </c>
      <c r="N106" s="21" t="str">
        <f>IF(A106="","",ROUND(M106*Parametres!$B$8*Parametres!$B$9,2))</f>
        <v/>
      </c>
      <c r="O106" s="13"/>
      <c r="P106" s="13"/>
      <c r="Q106" s="21" t="str">
        <f>IF(A106="","",IF(AND(P106="Oui",Parametres!$B$13="Oui"),Parametres!$B$10,0))</f>
        <v/>
      </c>
      <c r="R106" s="21" t="str">
        <f t="shared" si="21"/>
        <v/>
      </c>
      <c r="S106" s="13"/>
      <c r="T106" s="13"/>
      <c r="U106" s="13"/>
      <c r="V106" s="22" t="str">
        <f t="shared" si="22"/>
        <v/>
      </c>
      <c r="W106" s="22" t="str">
        <f t="shared" si="23"/>
        <v/>
      </c>
    </row>
    <row r="107">
      <c r="A107" s="14"/>
      <c r="B107" s="13"/>
      <c r="C107" s="13"/>
      <c r="D107" s="13"/>
      <c r="E107" s="13"/>
      <c r="F107" s="15"/>
      <c r="G107" s="19"/>
      <c r="H107" s="19"/>
      <c r="I107" s="19"/>
      <c r="J107" s="19"/>
      <c r="K107" s="20" t="str">
        <f t="shared" si="18"/>
        <v/>
      </c>
      <c r="L107" s="20" t="str">
        <f t="shared" si="19"/>
        <v/>
      </c>
      <c r="M107" s="20" t="str">
        <f t="shared" si="20"/>
        <v/>
      </c>
      <c r="N107" s="21" t="str">
        <f>IF(A107="","",ROUND(M107*Parametres!$B$8*Parametres!$B$9,2))</f>
        <v/>
      </c>
      <c r="O107" s="13"/>
      <c r="P107" s="13"/>
      <c r="Q107" s="21" t="str">
        <f>IF(A107="","",IF(AND(P107="Oui",Parametres!$B$13="Oui"),Parametres!$B$10,0))</f>
        <v/>
      </c>
      <c r="R107" s="21" t="str">
        <f t="shared" si="21"/>
        <v/>
      </c>
      <c r="S107" s="13"/>
      <c r="T107" s="13"/>
      <c r="U107" s="13"/>
      <c r="V107" s="22" t="str">
        <f t="shared" si="22"/>
        <v/>
      </c>
      <c r="W107" s="22" t="str">
        <f t="shared" si="23"/>
        <v/>
      </c>
    </row>
    <row r="108">
      <c r="A108" s="14"/>
      <c r="B108" s="13"/>
      <c r="C108" s="13"/>
      <c r="D108" s="13"/>
      <c r="E108" s="13"/>
      <c r="F108" s="15"/>
      <c r="G108" s="19"/>
      <c r="H108" s="19"/>
      <c r="I108" s="19"/>
      <c r="J108" s="19"/>
      <c r="K108" s="20" t="str">
        <f t="shared" si="18"/>
        <v/>
      </c>
      <c r="L108" s="20" t="str">
        <f t="shared" si="19"/>
        <v/>
      </c>
      <c r="M108" s="20" t="str">
        <f t="shared" si="20"/>
        <v/>
      </c>
      <c r="N108" s="21" t="str">
        <f>IF(A108="","",ROUND(M108*Parametres!$B$8*Parametres!$B$9,2))</f>
        <v/>
      </c>
      <c r="O108" s="13"/>
      <c r="P108" s="13"/>
      <c r="Q108" s="21" t="str">
        <f>IF(A108="","",IF(AND(P108="Oui",Parametres!$B$13="Oui"),Parametres!$B$10,0))</f>
        <v/>
      </c>
      <c r="R108" s="21" t="str">
        <f t="shared" si="21"/>
        <v/>
      </c>
      <c r="S108" s="13"/>
      <c r="T108" s="13"/>
      <c r="U108" s="13"/>
      <c r="V108" s="22" t="str">
        <f t="shared" si="22"/>
        <v/>
      </c>
      <c r="W108" s="22" t="str">
        <f t="shared" si="23"/>
        <v/>
      </c>
    </row>
    <row r="109">
      <c r="A109" s="14"/>
      <c r="B109" s="13"/>
      <c r="C109" s="13"/>
      <c r="D109" s="13"/>
      <c r="E109" s="13"/>
      <c r="F109" s="15"/>
      <c r="G109" s="19"/>
      <c r="H109" s="19"/>
      <c r="I109" s="19"/>
      <c r="J109" s="19"/>
      <c r="K109" s="20" t="str">
        <f t="shared" si="18"/>
        <v/>
      </c>
      <c r="L109" s="20" t="str">
        <f t="shared" si="19"/>
        <v/>
      </c>
      <c r="M109" s="20" t="str">
        <f t="shared" si="20"/>
        <v/>
      </c>
      <c r="N109" s="21" t="str">
        <f>IF(A109="","",ROUND(M109*Parametres!$B$8*Parametres!$B$9,2))</f>
        <v/>
      </c>
      <c r="O109" s="13"/>
      <c r="P109" s="13"/>
      <c r="Q109" s="21" t="str">
        <f>IF(A109="","",IF(AND(P109="Oui",Parametres!$B$13="Oui"),Parametres!$B$10,0))</f>
        <v/>
      </c>
      <c r="R109" s="21" t="str">
        <f t="shared" si="21"/>
        <v/>
      </c>
      <c r="S109" s="13"/>
      <c r="T109" s="13"/>
      <c r="U109" s="13"/>
      <c r="V109" s="22" t="str">
        <f t="shared" si="22"/>
        <v/>
      </c>
      <c r="W109" s="22" t="str">
        <f t="shared" si="23"/>
        <v/>
      </c>
    </row>
    <row r="110">
      <c r="A110" s="14"/>
      <c r="B110" s="13"/>
      <c r="C110" s="13"/>
      <c r="D110" s="13"/>
      <c r="E110" s="13"/>
      <c r="F110" s="15"/>
      <c r="G110" s="19"/>
      <c r="H110" s="19"/>
      <c r="I110" s="19"/>
      <c r="J110" s="19"/>
      <c r="K110" s="20" t="str">
        <f t="shared" si="18"/>
        <v/>
      </c>
      <c r="L110" s="20" t="str">
        <f t="shared" si="19"/>
        <v/>
      </c>
      <c r="M110" s="20" t="str">
        <f t="shared" si="20"/>
        <v/>
      </c>
      <c r="N110" s="21" t="str">
        <f>IF(A110="","",ROUND(M110*Parametres!$B$8*Parametres!$B$9,2))</f>
        <v/>
      </c>
      <c r="O110" s="13"/>
      <c r="P110" s="13"/>
      <c r="Q110" s="21" t="str">
        <f>IF(A110="","",IF(AND(P110="Oui",Parametres!$B$13="Oui"),Parametres!$B$10,0))</f>
        <v/>
      </c>
      <c r="R110" s="21" t="str">
        <f t="shared" si="21"/>
        <v/>
      </c>
      <c r="S110" s="13"/>
      <c r="T110" s="13"/>
      <c r="U110" s="13"/>
      <c r="V110" s="22" t="str">
        <f t="shared" si="22"/>
        <v/>
      </c>
      <c r="W110" s="22" t="str">
        <f t="shared" si="23"/>
        <v/>
      </c>
    </row>
    <row r="111">
      <c r="A111" s="14"/>
      <c r="B111" s="13"/>
      <c r="C111" s="13"/>
      <c r="D111" s="13"/>
      <c r="E111" s="13"/>
      <c r="F111" s="15"/>
      <c r="G111" s="19"/>
      <c r="H111" s="19"/>
      <c r="I111" s="19"/>
      <c r="J111" s="19"/>
      <c r="K111" s="20" t="str">
        <f t="shared" si="18"/>
        <v/>
      </c>
      <c r="L111" s="20" t="str">
        <f t="shared" si="19"/>
        <v/>
      </c>
      <c r="M111" s="20" t="str">
        <f t="shared" si="20"/>
        <v/>
      </c>
      <c r="N111" s="21" t="str">
        <f>IF(A111="","",ROUND(M111*Parametres!$B$8*Parametres!$B$9,2))</f>
        <v/>
      </c>
      <c r="O111" s="13"/>
      <c r="P111" s="13"/>
      <c r="Q111" s="21" t="str">
        <f>IF(A111="","",IF(AND(P111="Oui",Parametres!$B$13="Oui"),Parametres!$B$10,0))</f>
        <v/>
      </c>
      <c r="R111" s="21" t="str">
        <f t="shared" si="21"/>
        <v/>
      </c>
      <c r="S111" s="13"/>
      <c r="T111" s="13"/>
      <c r="U111" s="13"/>
      <c r="V111" s="22" t="str">
        <f t="shared" si="22"/>
        <v/>
      </c>
      <c r="W111" s="22" t="str">
        <f t="shared" si="23"/>
        <v/>
      </c>
    </row>
    <row r="112">
      <c r="A112" s="14"/>
      <c r="B112" s="13"/>
      <c r="C112" s="13"/>
      <c r="D112" s="13"/>
      <c r="E112" s="13"/>
      <c r="F112" s="15"/>
      <c r="G112" s="19"/>
      <c r="H112" s="19"/>
      <c r="I112" s="19"/>
      <c r="J112" s="19"/>
      <c r="K112" s="20" t="str">
        <f t="shared" si="18"/>
        <v/>
      </c>
      <c r="L112" s="20" t="str">
        <f t="shared" si="19"/>
        <v/>
      </c>
      <c r="M112" s="20" t="str">
        <f t="shared" si="20"/>
        <v/>
      </c>
      <c r="N112" s="21" t="str">
        <f>IF(A112="","",ROUND(M112*Parametres!$B$8*Parametres!$B$9,2))</f>
        <v/>
      </c>
      <c r="O112" s="13"/>
      <c r="P112" s="13"/>
      <c r="Q112" s="21" t="str">
        <f>IF(A112="","",IF(AND(P112="Oui",Parametres!$B$13="Oui"),Parametres!$B$10,0))</f>
        <v/>
      </c>
      <c r="R112" s="21" t="str">
        <f t="shared" si="21"/>
        <v/>
      </c>
      <c r="S112" s="13"/>
      <c r="T112" s="13"/>
      <c r="U112" s="13"/>
      <c r="V112" s="22" t="str">
        <f t="shared" si="22"/>
        <v/>
      </c>
      <c r="W112" s="22" t="str">
        <f t="shared" si="23"/>
        <v/>
      </c>
    </row>
    <row r="113">
      <c r="A113" s="14"/>
      <c r="B113" s="13"/>
      <c r="C113" s="13"/>
      <c r="D113" s="13"/>
      <c r="E113" s="13"/>
      <c r="F113" s="15"/>
      <c r="G113" s="19"/>
      <c r="H113" s="19"/>
      <c r="I113" s="19"/>
      <c r="J113" s="19"/>
      <c r="K113" s="20" t="str">
        <f t="shared" si="18"/>
        <v/>
      </c>
      <c r="L113" s="20" t="str">
        <f t="shared" si="19"/>
        <v/>
      </c>
      <c r="M113" s="20" t="str">
        <f t="shared" si="20"/>
        <v/>
      </c>
      <c r="N113" s="21" t="str">
        <f>IF(A113="","",ROUND(M113*Parametres!$B$8*Parametres!$B$9,2))</f>
        <v/>
      </c>
      <c r="O113" s="13"/>
      <c r="P113" s="13"/>
      <c r="Q113" s="21" t="str">
        <f>IF(A113="","",IF(AND(P113="Oui",Parametres!$B$13="Oui"),Parametres!$B$10,0))</f>
        <v/>
      </c>
      <c r="R113" s="21" t="str">
        <f t="shared" si="21"/>
        <v/>
      </c>
      <c r="S113" s="13"/>
      <c r="T113" s="13"/>
      <c r="U113" s="13"/>
      <c r="V113" s="22" t="str">
        <f t="shared" si="22"/>
        <v/>
      </c>
      <c r="W113" s="22" t="str">
        <f t="shared" si="23"/>
        <v/>
      </c>
    </row>
    <row r="114">
      <c r="A114" s="14"/>
      <c r="B114" s="13"/>
      <c r="C114" s="13"/>
      <c r="D114" s="13"/>
      <c r="E114" s="13"/>
      <c r="F114" s="15"/>
      <c r="G114" s="19"/>
      <c r="H114" s="19"/>
      <c r="I114" s="19"/>
      <c r="J114" s="19"/>
      <c r="K114" s="20" t="str">
        <f t="shared" si="18"/>
        <v/>
      </c>
      <c r="L114" s="20" t="str">
        <f t="shared" si="19"/>
        <v/>
      </c>
      <c r="M114" s="20" t="str">
        <f t="shared" si="20"/>
        <v/>
      </c>
      <c r="N114" s="21" t="str">
        <f>IF(A114="","",ROUND(M114*Parametres!$B$8*Parametres!$B$9,2))</f>
        <v/>
      </c>
      <c r="O114" s="13"/>
      <c r="P114" s="13"/>
      <c r="Q114" s="21" t="str">
        <f>IF(A114="","",IF(AND(P114="Oui",Parametres!$B$13="Oui"),Parametres!$B$10,0))</f>
        <v/>
      </c>
      <c r="R114" s="21" t="str">
        <f t="shared" si="21"/>
        <v/>
      </c>
      <c r="S114" s="13"/>
      <c r="T114" s="13"/>
      <c r="U114" s="13"/>
      <c r="V114" s="22" t="str">
        <f t="shared" si="22"/>
        <v/>
      </c>
      <c r="W114" s="22" t="str">
        <f t="shared" si="23"/>
        <v/>
      </c>
    </row>
    <row r="115">
      <c r="A115" s="14"/>
      <c r="B115" s="13"/>
      <c r="C115" s="13"/>
      <c r="D115" s="13"/>
      <c r="E115" s="13"/>
      <c r="F115" s="15"/>
      <c r="G115" s="19"/>
      <c r="H115" s="19"/>
      <c r="I115" s="19"/>
      <c r="J115" s="19"/>
      <c r="K115" s="20" t="str">
        <f t="shared" si="18"/>
        <v/>
      </c>
      <c r="L115" s="20" t="str">
        <f t="shared" si="19"/>
        <v/>
      </c>
      <c r="M115" s="20" t="str">
        <f t="shared" si="20"/>
        <v/>
      </c>
      <c r="N115" s="21" t="str">
        <f>IF(A115="","",ROUND(M115*Parametres!$B$8*Parametres!$B$9,2))</f>
        <v/>
      </c>
      <c r="O115" s="13"/>
      <c r="P115" s="13"/>
      <c r="Q115" s="21" t="str">
        <f>IF(A115="","",IF(AND(P115="Oui",Parametres!$B$13="Oui"),Parametres!$B$10,0))</f>
        <v/>
      </c>
      <c r="R115" s="21" t="str">
        <f t="shared" si="21"/>
        <v/>
      </c>
      <c r="S115" s="13"/>
      <c r="T115" s="13"/>
      <c r="U115" s="13"/>
      <c r="V115" s="22" t="str">
        <f t="shared" si="22"/>
        <v/>
      </c>
      <c r="W115" s="22" t="str">
        <f t="shared" si="23"/>
        <v/>
      </c>
    </row>
    <row r="116">
      <c r="A116" s="14"/>
      <c r="B116" s="13"/>
      <c r="C116" s="13"/>
      <c r="D116" s="13"/>
      <c r="E116" s="13"/>
      <c r="F116" s="15"/>
      <c r="G116" s="19"/>
      <c r="H116" s="19"/>
      <c r="I116" s="19"/>
      <c r="J116" s="19"/>
      <c r="K116" s="20" t="str">
        <f t="shared" si="18"/>
        <v/>
      </c>
      <c r="L116" s="20" t="str">
        <f t="shared" si="19"/>
        <v/>
      </c>
      <c r="M116" s="20" t="str">
        <f t="shared" si="20"/>
        <v/>
      </c>
      <c r="N116" s="21" t="str">
        <f>IF(A116="","",ROUND(M116*Parametres!$B$8*Parametres!$B$9,2))</f>
        <v/>
      </c>
      <c r="O116" s="13"/>
      <c r="P116" s="13"/>
      <c r="Q116" s="21" t="str">
        <f>IF(A116="","",IF(AND(P116="Oui",Parametres!$B$13="Oui"),Parametres!$B$10,0))</f>
        <v/>
      </c>
      <c r="R116" s="21" t="str">
        <f t="shared" si="21"/>
        <v/>
      </c>
      <c r="S116" s="13"/>
      <c r="T116" s="13"/>
      <c r="U116" s="13"/>
      <c r="V116" s="22" t="str">
        <f t="shared" si="22"/>
        <v/>
      </c>
      <c r="W116" s="22" t="str">
        <f t="shared" si="23"/>
        <v/>
      </c>
    </row>
    <row r="117">
      <c r="A117" s="14"/>
      <c r="B117" s="13"/>
      <c r="C117" s="13"/>
      <c r="D117" s="13"/>
      <c r="E117" s="13"/>
      <c r="F117" s="15"/>
      <c r="G117" s="19"/>
      <c r="H117" s="19"/>
      <c r="I117" s="19"/>
      <c r="J117" s="19"/>
      <c r="K117" s="20" t="str">
        <f t="shared" si="18"/>
        <v/>
      </c>
      <c r="L117" s="20" t="str">
        <f t="shared" si="19"/>
        <v/>
      </c>
      <c r="M117" s="20" t="str">
        <f t="shared" si="20"/>
        <v/>
      </c>
      <c r="N117" s="21" t="str">
        <f>IF(A117="","",ROUND(M117*Parametres!$B$8*Parametres!$B$9,2))</f>
        <v/>
      </c>
      <c r="O117" s="13"/>
      <c r="P117" s="13"/>
      <c r="Q117" s="21" t="str">
        <f>IF(A117="","",IF(AND(P117="Oui",Parametres!$B$13="Oui"),Parametres!$B$10,0))</f>
        <v/>
      </c>
      <c r="R117" s="21" t="str">
        <f t="shared" si="21"/>
        <v/>
      </c>
      <c r="S117" s="13"/>
      <c r="T117" s="13"/>
      <c r="U117" s="13"/>
      <c r="V117" s="22" t="str">
        <f t="shared" si="22"/>
        <v/>
      </c>
      <c r="W117" s="22" t="str">
        <f t="shared" si="23"/>
        <v/>
      </c>
    </row>
    <row r="118">
      <c r="A118" s="14"/>
      <c r="B118" s="13"/>
      <c r="C118" s="13"/>
      <c r="D118" s="13"/>
      <c r="E118" s="13"/>
      <c r="F118" s="15"/>
      <c r="G118" s="19"/>
      <c r="H118" s="19"/>
      <c r="I118" s="19"/>
      <c r="J118" s="19"/>
      <c r="K118" s="20" t="str">
        <f t="shared" si="18"/>
        <v/>
      </c>
      <c r="L118" s="20" t="str">
        <f t="shared" si="19"/>
        <v/>
      </c>
      <c r="M118" s="20" t="str">
        <f t="shared" si="20"/>
        <v/>
      </c>
      <c r="N118" s="21" t="str">
        <f>IF(A118="","",ROUND(M118*Parametres!$B$8*Parametres!$B$9,2))</f>
        <v/>
      </c>
      <c r="O118" s="13"/>
      <c r="P118" s="13"/>
      <c r="Q118" s="21" t="str">
        <f>IF(A118="","",IF(AND(P118="Oui",Parametres!$B$13="Oui"),Parametres!$B$10,0))</f>
        <v/>
      </c>
      <c r="R118" s="21" t="str">
        <f t="shared" si="21"/>
        <v/>
      </c>
      <c r="S118" s="13"/>
      <c r="T118" s="13"/>
      <c r="U118" s="13"/>
      <c r="V118" s="22" t="str">
        <f t="shared" si="22"/>
        <v/>
      </c>
      <c r="W118" s="22" t="str">
        <f t="shared" si="23"/>
        <v/>
      </c>
    </row>
    <row r="119">
      <c r="A119" s="14"/>
      <c r="B119" s="13"/>
      <c r="C119" s="13"/>
      <c r="D119" s="13"/>
      <c r="E119" s="13"/>
      <c r="F119" s="15"/>
      <c r="G119" s="19"/>
      <c r="H119" s="19"/>
      <c r="I119" s="19"/>
      <c r="J119" s="19"/>
      <c r="K119" s="20" t="str">
        <f t="shared" si="18"/>
        <v/>
      </c>
      <c r="L119" s="20" t="str">
        <f t="shared" si="19"/>
        <v/>
      </c>
      <c r="M119" s="20" t="str">
        <f t="shared" si="20"/>
        <v/>
      </c>
      <c r="N119" s="21" t="str">
        <f>IF(A119="","",ROUND(M119*Parametres!$B$8*Parametres!$B$9,2))</f>
        <v/>
      </c>
      <c r="O119" s="13"/>
      <c r="P119" s="13"/>
      <c r="Q119" s="21" t="str">
        <f>IF(A119="","",IF(AND(P119="Oui",Parametres!$B$13="Oui"),Parametres!$B$10,0))</f>
        <v/>
      </c>
      <c r="R119" s="21" t="str">
        <f t="shared" si="21"/>
        <v/>
      </c>
      <c r="S119" s="13"/>
      <c r="T119" s="13"/>
      <c r="U119" s="13"/>
      <c r="V119" s="22" t="str">
        <f t="shared" si="22"/>
        <v/>
      </c>
      <c r="W119" s="22" t="str">
        <f t="shared" si="23"/>
        <v/>
      </c>
    </row>
    <row r="120">
      <c r="A120" s="14"/>
      <c r="B120" s="13"/>
      <c r="C120" s="13"/>
      <c r="D120" s="13"/>
      <c r="E120" s="13"/>
      <c r="F120" s="15"/>
      <c r="G120" s="19"/>
      <c r="H120" s="19"/>
      <c r="I120" s="19"/>
      <c r="J120" s="19"/>
      <c r="K120" s="20" t="str">
        <f t="shared" si="18"/>
        <v/>
      </c>
      <c r="L120" s="20" t="str">
        <f t="shared" si="19"/>
        <v/>
      </c>
      <c r="M120" s="20" t="str">
        <f t="shared" si="20"/>
        <v/>
      </c>
      <c r="N120" s="21" t="str">
        <f>IF(A120="","",ROUND(M120*Parametres!$B$8*Parametres!$B$9,2))</f>
        <v/>
      </c>
      <c r="O120" s="13"/>
      <c r="P120" s="13"/>
      <c r="Q120" s="21" t="str">
        <f>IF(A120="","",IF(AND(P120="Oui",Parametres!$B$13="Oui"),Parametres!$B$10,0))</f>
        <v/>
      </c>
      <c r="R120" s="21" t="str">
        <f t="shared" si="21"/>
        <v/>
      </c>
      <c r="S120" s="13"/>
      <c r="T120" s="13"/>
      <c r="U120" s="13"/>
      <c r="V120" s="22" t="str">
        <f t="shared" si="22"/>
        <v/>
      </c>
      <c r="W120" s="22" t="str">
        <f t="shared" si="23"/>
        <v/>
      </c>
    </row>
    <row r="121">
      <c r="A121" s="14"/>
      <c r="B121" s="13"/>
      <c r="C121" s="13"/>
      <c r="D121" s="13"/>
      <c r="E121" s="13"/>
      <c r="F121" s="15"/>
      <c r="G121" s="19"/>
      <c r="H121" s="19"/>
      <c r="I121" s="19"/>
      <c r="J121" s="19"/>
      <c r="K121" s="20" t="str">
        <f t="shared" si="18"/>
        <v/>
      </c>
      <c r="L121" s="20" t="str">
        <f t="shared" si="19"/>
        <v/>
      </c>
      <c r="M121" s="20" t="str">
        <f t="shared" si="20"/>
        <v/>
      </c>
      <c r="N121" s="21" t="str">
        <f>IF(A121="","",ROUND(M121*Parametres!$B$8*Parametres!$B$9,2))</f>
        <v/>
      </c>
      <c r="O121" s="13"/>
      <c r="P121" s="13"/>
      <c r="Q121" s="21" t="str">
        <f>IF(A121="","",IF(AND(P121="Oui",Parametres!$B$13="Oui"),Parametres!$B$10,0))</f>
        <v/>
      </c>
      <c r="R121" s="21" t="str">
        <f t="shared" si="21"/>
        <v/>
      </c>
      <c r="S121" s="13"/>
      <c r="T121" s="13"/>
      <c r="U121" s="13"/>
      <c r="V121" s="22" t="str">
        <f t="shared" si="22"/>
        <v/>
      </c>
      <c r="W121" s="22" t="str">
        <f t="shared" si="23"/>
        <v/>
      </c>
    </row>
    <row r="122">
      <c r="A122" s="14"/>
      <c r="B122" s="13"/>
      <c r="C122" s="13"/>
      <c r="D122" s="13"/>
      <c r="E122" s="13"/>
      <c r="F122" s="15"/>
      <c r="G122" s="19"/>
      <c r="H122" s="19"/>
      <c r="I122" s="19"/>
      <c r="J122" s="19"/>
      <c r="K122" s="20" t="str">
        <f t="shared" si="18"/>
        <v/>
      </c>
      <c r="L122" s="20" t="str">
        <f t="shared" si="19"/>
        <v/>
      </c>
      <c r="M122" s="20" t="str">
        <f t="shared" si="20"/>
        <v/>
      </c>
      <c r="N122" s="21" t="str">
        <f>IF(A122="","",ROUND(M122*Parametres!$B$8*Parametres!$B$9,2))</f>
        <v/>
      </c>
      <c r="O122" s="13"/>
      <c r="P122" s="13"/>
      <c r="Q122" s="21" t="str">
        <f>IF(A122="","",IF(AND(P122="Oui",Parametres!$B$13="Oui"),Parametres!$B$10,0))</f>
        <v/>
      </c>
      <c r="R122" s="21" t="str">
        <f t="shared" si="21"/>
        <v/>
      </c>
      <c r="S122" s="13"/>
      <c r="T122" s="13"/>
      <c r="U122" s="13"/>
      <c r="V122" s="22" t="str">
        <f t="shared" si="22"/>
        <v/>
      </c>
      <c r="W122" s="22" t="str">
        <f t="shared" si="23"/>
        <v/>
      </c>
    </row>
    <row r="123">
      <c r="A123" s="14"/>
      <c r="B123" s="13"/>
      <c r="C123" s="13"/>
      <c r="D123" s="13"/>
      <c r="E123" s="13"/>
      <c r="F123" s="15"/>
      <c r="G123" s="19"/>
      <c r="H123" s="19"/>
      <c r="I123" s="19"/>
      <c r="J123" s="19"/>
      <c r="K123" s="20" t="str">
        <f t="shared" si="18"/>
        <v/>
      </c>
      <c r="L123" s="20" t="str">
        <f t="shared" si="19"/>
        <v/>
      </c>
      <c r="M123" s="20" t="str">
        <f t="shared" si="20"/>
        <v/>
      </c>
      <c r="N123" s="21" t="str">
        <f>IF(A123="","",ROUND(M123*Parametres!$B$8*Parametres!$B$9,2))</f>
        <v/>
      </c>
      <c r="O123" s="13"/>
      <c r="P123" s="13"/>
      <c r="Q123" s="21" t="str">
        <f>IF(A123="","",IF(AND(P123="Oui",Parametres!$B$13="Oui"),Parametres!$B$10,0))</f>
        <v/>
      </c>
      <c r="R123" s="21" t="str">
        <f t="shared" si="21"/>
        <v/>
      </c>
      <c r="S123" s="13"/>
      <c r="T123" s="13"/>
      <c r="U123" s="13"/>
      <c r="V123" s="22" t="str">
        <f t="shared" si="22"/>
        <v/>
      </c>
      <c r="W123" s="22" t="str">
        <f t="shared" si="23"/>
        <v/>
      </c>
    </row>
    <row r="124">
      <c r="A124" s="14"/>
      <c r="B124" s="13"/>
      <c r="C124" s="13"/>
      <c r="D124" s="13"/>
      <c r="E124" s="13"/>
      <c r="F124" s="15"/>
      <c r="G124" s="19"/>
      <c r="H124" s="19"/>
      <c r="I124" s="19"/>
      <c r="J124" s="19"/>
      <c r="K124" s="20" t="str">
        <f t="shared" si="18"/>
        <v/>
      </c>
      <c r="L124" s="20" t="str">
        <f t="shared" si="19"/>
        <v/>
      </c>
      <c r="M124" s="20" t="str">
        <f t="shared" si="20"/>
        <v/>
      </c>
      <c r="N124" s="21" t="str">
        <f>IF(A124="","",ROUND(M124*Parametres!$B$8*Parametres!$B$9,2))</f>
        <v/>
      </c>
      <c r="O124" s="13"/>
      <c r="P124" s="13"/>
      <c r="Q124" s="21" t="str">
        <f>IF(A124="","",IF(AND(P124="Oui",Parametres!$B$13="Oui"),Parametres!$B$10,0))</f>
        <v/>
      </c>
      <c r="R124" s="21" t="str">
        <f t="shared" si="21"/>
        <v/>
      </c>
      <c r="S124" s="13"/>
      <c r="T124" s="13"/>
      <c r="U124" s="13"/>
      <c r="V124" s="22" t="str">
        <f t="shared" si="22"/>
        <v/>
      </c>
      <c r="W124" s="22" t="str">
        <f t="shared" si="23"/>
        <v/>
      </c>
    </row>
    <row r="125">
      <c r="A125" s="14"/>
      <c r="B125" s="13"/>
      <c r="C125" s="13"/>
      <c r="D125" s="13"/>
      <c r="E125" s="13"/>
      <c r="F125" s="15"/>
      <c r="G125" s="19"/>
      <c r="H125" s="19"/>
      <c r="I125" s="19"/>
      <c r="J125" s="19"/>
      <c r="K125" s="20" t="str">
        <f t="shared" si="18"/>
        <v/>
      </c>
      <c r="L125" s="20" t="str">
        <f t="shared" si="19"/>
        <v/>
      </c>
      <c r="M125" s="20" t="str">
        <f t="shared" si="20"/>
        <v/>
      </c>
      <c r="N125" s="21" t="str">
        <f>IF(A125="","",ROUND(M125*Parametres!$B$8*Parametres!$B$9,2))</f>
        <v/>
      </c>
      <c r="O125" s="13"/>
      <c r="P125" s="13"/>
      <c r="Q125" s="21" t="str">
        <f>IF(A125="","",IF(AND(P125="Oui",Parametres!$B$13="Oui"),Parametres!$B$10,0))</f>
        <v/>
      </c>
      <c r="R125" s="21" t="str">
        <f t="shared" si="21"/>
        <v/>
      </c>
      <c r="S125" s="13"/>
      <c r="T125" s="13"/>
      <c r="U125" s="13"/>
      <c r="V125" s="22" t="str">
        <f t="shared" si="22"/>
        <v/>
      </c>
      <c r="W125" s="22" t="str">
        <f t="shared" si="23"/>
        <v/>
      </c>
    </row>
    <row r="126">
      <c r="A126" s="14"/>
      <c r="B126" s="13"/>
      <c r="C126" s="13"/>
      <c r="D126" s="13"/>
      <c r="E126" s="13"/>
      <c r="F126" s="15"/>
      <c r="G126" s="19"/>
      <c r="H126" s="19"/>
      <c r="I126" s="19"/>
      <c r="J126" s="19"/>
      <c r="K126" s="20" t="str">
        <f t="shared" si="18"/>
        <v/>
      </c>
      <c r="L126" s="20" t="str">
        <f t="shared" si="19"/>
        <v/>
      </c>
      <c r="M126" s="20" t="str">
        <f t="shared" si="20"/>
        <v/>
      </c>
      <c r="N126" s="21" t="str">
        <f>IF(A126="","",ROUND(M126*Parametres!$B$8*Parametres!$B$9,2))</f>
        <v/>
      </c>
      <c r="O126" s="13"/>
      <c r="P126" s="13"/>
      <c r="Q126" s="21" t="str">
        <f>IF(A126="","",IF(AND(P126="Oui",Parametres!$B$13="Oui"),Parametres!$B$10,0))</f>
        <v/>
      </c>
      <c r="R126" s="21" t="str">
        <f t="shared" si="21"/>
        <v/>
      </c>
      <c r="S126" s="13"/>
      <c r="T126" s="13"/>
      <c r="U126" s="13"/>
      <c r="V126" s="22" t="str">
        <f t="shared" si="22"/>
        <v/>
      </c>
      <c r="W126" s="22" t="str">
        <f t="shared" si="23"/>
        <v/>
      </c>
    </row>
    <row r="127">
      <c r="A127" s="14"/>
      <c r="B127" s="13"/>
      <c r="C127" s="13"/>
      <c r="D127" s="13"/>
      <c r="E127" s="13"/>
      <c r="F127" s="15"/>
      <c r="G127" s="19"/>
      <c r="H127" s="19"/>
      <c r="I127" s="19"/>
      <c r="J127" s="19"/>
      <c r="K127" s="20" t="str">
        <f t="shared" si="18"/>
        <v/>
      </c>
      <c r="L127" s="20" t="str">
        <f t="shared" si="19"/>
        <v/>
      </c>
      <c r="M127" s="20" t="str">
        <f t="shared" si="20"/>
        <v/>
      </c>
      <c r="N127" s="21" t="str">
        <f>IF(A127="","",ROUND(M127*Parametres!$B$8*Parametres!$B$9,2))</f>
        <v/>
      </c>
      <c r="O127" s="13"/>
      <c r="P127" s="13"/>
      <c r="Q127" s="21" t="str">
        <f>IF(A127="","",IF(AND(P127="Oui",Parametres!$B$13="Oui"),Parametres!$B$10,0))</f>
        <v/>
      </c>
      <c r="R127" s="21" t="str">
        <f t="shared" si="21"/>
        <v/>
      </c>
      <c r="S127" s="13"/>
      <c r="T127" s="13"/>
      <c r="U127" s="13"/>
      <c r="V127" s="22" t="str">
        <f t="shared" si="22"/>
        <v/>
      </c>
      <c r="W127" s="22" t="str">
        <f t="shared" si="23"/>
        <v/>
      </c>
    </row>
    <row r="128">
      <c r="A128" s="14"/>
      <c r="B128" s="13"/>
      <c r="C128" s="13"/>
      <c r="D128" s="13"/>
      <c r="E128" s="13"/>
      <c r="F128" s="15"/>
      <c r="G128" s="19"/>
      <c r="H128" s="19"/>
      <c r="I128" s="19"/>
      <c r="J128" s="19"/>
      <c r="K128" s="20" t="str">
        <f t="shared" si="18"/>
        <v/>
      </c>
      <c r="L128" s="20" t="str">
        <f t="shared" si="19"/>
        <v/>
      </c>
      <c r="M128" s="20" t="str">
        <f t="shared" si="20"/>
        <v/>
      </c>
      <c r="N128" s="21" t="str">
        <f>IF(A128="","",ROUND(M128*Parametres!$B$8*Parametres!$B$9,2))</f>
        <v/>
      </c>
      <c r="O128" s="13"/>
      <c r="P128" s="13"/>
      <c r="Q128" s="21" t="str">
        <f>IF(A128="","",IF(AND(P128="Oui",Parametres!$B$13="Oui"),Parametres!$B$10,0))</f>
        <v/>
      </c>
      <c r="R128" s="21" t="str">
        <f t="shared" si="21"/>
        <v/>
      </c>
      <c r="S128" s="13"/>
      <c r="T128" s="13"/>
      <c r="U128" s="13"/>
      <c r="V128" s="22" t="str">
        <f t="shared" si="22"/>
        <v/>
      </c>
      <c r="W128" s="22" t="str">
        <f t="shared" si="23"/>
        <v/>
      </c>
    </row>
    <row r="129">
      <c r="A129" s="14"/>
      <c r="B129" s="13"/>
      <c r="C129" s="13"/>
      <c r="D129" s="13"/>
      <c r="E129" s="13"/>
      <c r="F129" s="15"/>
      <c r="G129" s="19"/>
      <c r="H129" s="19"/>
      <c r="I129" s="19"/>
      <c r="J129" s="19"/>
      <c r="K129" s="20" t="str">
        <f t="shared" si="18"/>
        <v/>
      </c>
      <c r="L129" s="20" t="str">
        <f t="shared" si="19"/>
        <v/>
      </c>
      <c r="M129" s="20" t="str">
        <f t="shared" si="20"/>
        <v/>
      </c>
      <c r="N129" s="21" t="str">
        <f>IF(A129="","",ROUND(M129*Parametres!$B$8*Parametres!$B$9,2))</f>
        <v/>
      </c>
      <c r="O129" s="13"/>
      <c r="P129" s="13"/>
      <c r="Q129" s="21" t="str">
        <f>IF(A129="","",IF(AND(P129="Oui",Parametres!$B$13="Oui"),Parametres!$B$10,0))</f>
        <v/>
      </c>
      <c r="R129" s="21" t="str">
        <f t="shared" si="21"/>
        <v/>
      </c>
      <c r="S129" s="13"/>
      <c r="T129" s="13"/>
      <c r="U129" s="13"/>
      <c r="V129" s="22" t="str">
        <f t="shared" si="22"/>
        <v/>
      </c>
      <c r="W129" s="22" t="str">
        <f t="shared" si="23"/>
        <v/>
      </c>
    </row>
    <row r="130">
      <c r="A130" s="14"/>
      <c r="B130" s="13"/>
      <c r="C130" s="13"/>
      <c r="D130" s="13"/>
      <c r="E130" s="13"/>
      <c r="F130" s="15"/>
      <c r="G130" s="19"/>
      <c r="H130" s="19"/>
      <c r="I130" s="19"/>
      <c r="J130" s="19"/>
      <c r="K130" s="20" t="str">
        <f t="shared" si="18"/>
        <v/>
      </c>
      <c r="L130" s="20" t="str">
        <f t="shared" si="19"/>
        <v/>
      </c>
      <c r="M130" s="20" t="str">
        <f t="shared" si="20"/>
        <v/>
      </c>
      <c r="N130" s="21" t="str">
        <f>IF(A130="","",ROUND(M130*Parametres!$B$8*Parametres!$B$9,2))</f>
        <v/>
      </c>
      <c r="O130" s="13"/>
      <c r="P130" s="13"/>
      <c r="Q130" s="21" t="str">
        <f>IF(A130="","",IF(AND(P130="Oui",Parametres!$B$13="Oui"),Parametres!$B$10,0))</f>
        <v/>
      </c>
      <c r="R130" s="21" t="str">
        <f t="shared" si="21"/>
        <v/>
      </c>
      <c r="S130" s="13"/>
      <c r="T130" s="13"/>
      <c r="U130" s="13"/>
      <c r="V130" s="22" t="str">
        <f t="shared" si="22"/>
        <v/>
      </c>
      <c r="W130" s="22" t="str">
        <f t="shared" si="23"/>
        <v/>
      </c>
    </row>
    <row r="131">
      <c r="A131" s="14"/>
      <c r="B131" s="13"/>
      <c r="C131" s="13"/>
      <c r="D131" s="13"/>
      <c r="E131" s="13"/>
      <c r="F131" s="15"/>
      <c r="G131" s="19"/>
      <c r="H131" s="19"/>
      <c r="I131" s="19"/>
      <c r="J131" s="19"/>
      <c r="K131" s="20" t="str">
        <f t="shared" si="18"/>
        <v/>
      </c>
      <c r="L131" s="20" t="str">
        <f t="shared" si="19"/>
        <v/>
      </c>
      <c r="M131" s="20" t="str">
        <f t="shared" si="20"/>
        <v/>
      </c>
      <c r="N131" s="21" t="str">
        <f>IF(A131="","",ROUND(M131*Parametres!$B$8*Parametres!$B$9,2))</f>
        <v/>
      </c>
      <c r="O131" s="13"/>
      <c r="P131" s="13"/>
      <c r="Q131" s="21" t="str">
        <f>IF(A131="","",IF(AND(P131="Oui",Parametres!$B$13="Oui"),Parametres!$B$10,0))</f>
        <v/>
      </c>
      <c r="R131" s="21" t="str">
        <f t="shared" si="21"/>
        <v/>
      </c>
      <c r="S131" s="13"/>
      <c r="T131" s="13"/>
      <c r="U131" s="13"/>
      <c r="V131" s="22" t="str">
        <f t="shared" si="22"/>
        <v/>
      </c>
      <c r="W131" s="22" t="str">
        <f t="shared" si="23"/>
        <v/>
      </c>
    </row>
    <row r="132">
      <c r="A132" s="14"/>
      <c r="B132" s="13"/>
      <c r="C132" s="13"/>
      <c r="D132" s="13"/>
      <c r="E132" s="13"/>
      <c r="F132" s="15"/>
      <c r="G132" s="19"/>
      <c r="H132" s="19"/>
      <c r="I132" s="19"/>
      <c r="J132" s="19"/>
      <c r="K132" s="20" t="str">
        <f t="shared" si="18"/>
        <v/>
      </c>
      <c r="L132" s="20" t="str">
        <f t="shared" si="19"/>
        <v/>
      </c>
      <c r="M132" s="20" t="str">
        <f t="shared" si="20"/>
        <v/>
      </c>
      <c r="N132" s="21" t="str">
        <f>IF(A132="","",ROUND(M132*Parametres!$B$8*Parametres!$B$9,2))</f>
        <v/>
      </c>
      <c r="O132" s="13"/>
      <c r="P132" s="13"/>
      <c r="Q132" s="21" t="str">
        <f>IF(A132="","",IF(AND(P132="Oui",Parametres!$B$13="Oui"),Parametres!$B$10,0))</f>
        <v/>
      </c>
      <c r="R132" s="21" t="str">
        <f t="shared" si="21"/>
        <v/>
      </c>
      <c r="S132" s="13"/>
      <c r="T132" s="13"/>
      <c r="U132" s="13"/>
      <c r="V132" s="22" t="str">
        <f t="shared" si="22"/>
        <v/>
      </c>
      <c r="W132" s="22" t="str">
        <f t="shared" si="23"/>
        <v/>
      </c>
    </row>
    <row r="133">
      <c r="A133" s="14"/>
      <c r="B133" s="13"/>
      <c r="C133" s="13"/>
      <c r="D133" s="13"/>
      <c r="E133" s="13"/>
      <c r="F133" s="15"/>
      <c r="G133" s="19"/>
      <c r="H133" s="19"/>
      <c r="I133" s="19"/>
      <c r="J133" s="19"/>
      <c r="K133" s="20" t="str">
        <f t="shared" si="18"/>
        <v/>
      </c>
      <c r="L133" s="20" t="str">
        <f t="shared" si="19"/>
        <v/>
      </c>
      <c r="M133" s="20" t="str">
        <f t="shared" si="20"/>
        <v/>
      </c>
      <c r="N133" s="21" t="str">
        <f>IF(A133="","",ROUND(M133*Parametres!$B$8*Parametres!$B$9,2))</f>
        <v/>
      </c>
      <c r="O133" s="13"/>
      <c r="P133" s="13"/>
      <c r="Q133" s="21" t="str">
        <f>IF(A133="","",IF(AND(P133="Oui",Parametres!$B$13="Oui"),Parametres!$B$10,0))</f>
        <v/>
      </c>
      <c r="R133" s="21" t="str">
        <f t="shared" si="21"/>
        <v/>
      </c>
      <c r="S133" s="13"/>
      <c r="T133" s="13"/>
      <c r="U133" s="13"/>
      <c r="V133" s="22" t="str">
        <f t="shared" si="22"/>
        <v/>
      </c>
      <c r="W133" s="22" t="str">
        <f t="shared" si="23"/>
        <v/>
      </c>
    </row>
    <row r="134">
      <c r="A134" s="14"/>
      <c r="B134" s="13"/>
      <c r="C134" s="13"/>
      <c r="D134" s="13"/>
      <c r="E134" s="13"/>
      <c r="F134" s="15"/>
      <c r="G134" s="19"/>
      <c r="H134" s="19"/>
      <c r="I134" s="19"/>
      <c r="J134" s="19"/>
      <c r="K134" s="20" t="str">
        <f t="shared" si="18"/>
        <v/>
      </c>
      <c r="L134" s="20" t="str">
        <f t="shared" si="19"/>
        <v/>
      </c>
      <c r="M134" s="20" t="str">
        <f t="shared" si="20"/>
        <v/>
      </c>
      <c r="N134" s="21" t="str">
        <f>IF(A134="","",ROUND(M134*Parametres!$B$8*Parametres!$B$9,2))</f>
        <v/>
      </c>
      <c r="O134" s="13"/>
      <c r="P134" s="13"/>
      <c r="Q134" s="21" t="str">
        <f>IF(A134="","",IF(AND(P134="Oui",Parametres!$B$13="Oui"),Parametres!$B$10,0))</f>
        <v/>
      </c>
      <c r="R134" s="21" t="str">
        <f t="shared" si="21"/>
        <v/>
      </c>
      <c r="S134" s="13"/>
      <c r="T134" s="13"/>
      <c r="U134" s="13"/>
      <c r="V134" s="22" t="str">
        <f t="shared" si="22"/>
        <v/>
      </c>
      <c r="W134" s="22" t="str">
        <f t="shared" si="23"/>
        <v/>
      </c>
    </row>
    <row r="135">
      <c r="A135" s="14"/>
      <c r="B135" s="13"/>
      <c r="C135" s="13"/>
      <c r="D135" s="13"/>
      <c r="E135" s="13"/>
      <c r="F135" s="15"/>
      <c r="G135" s="19"/>
      <c r="H135" s="19"/>
      <c r="I135" s="19"/>
      <c r="J135" s="19"/>
      <c r="K135" s="20" t="str">
        <f t="shared" si="18"/>
        <v/>
      </c>
      <c r="L135" s="20" t="str">
        <f t="shared" si="19"/>
        <v/>
      </c>
      <c r="M135" s="20" t="str">
        <f t="shared" si="20"/>
        <v/>
      </c>
      <c r="N135" s="21" t="str">
        <f>IF(A135="","",ROUND(M135*Parametres!$B$8*Parametres!$B$9,2))</f>
        <v/>
      </c>
      <c r="O135" s="13"/>
      <c r="P135" s="13"/>
      <c r="Q135" s="21" t="str">
        <f>IF(A135="","",IF(AND(P135="Oui",Parametres!$B$13="Oui"),Parametres!$B$10,0))</f>
        <v/>
      </c>
      <c r="R135" s="21" t="str">
        <f t="shared" si="21"/>
        <v/>
      </c>
      <c r="S135" s="13"/>
      <c r="T135" s="13"/>
      <c r="U135" s="13"/>
      <c r="V135" s="22" t="str">
        <f t="shared" si="22"/>
        <v/>
      </c>
      <c r="W135" s="22" t="str">
        <f t="shared" si="23"/>
        <v/>
      </c>
    </row>
    <row r="136">
      <c r="A136" s="14"/>
      <c r="B136" s="13"/>
      <c r="C136" s="13"/>
      <c r="D136" s="13"/>
      <c r="E136" s="13"/>
      <c r="F136" s="15"/>
      <c r="G136" s="19"/>
      <c r="H136" s="19"/>
      <c r="I136" s="19"/>
      <c r="J136" s="19"/>
      <c r="K136" s="20" t="str">
        <f t="shared" si="18"/>
        <v/>
      </c>
      <c r="L136" s="20" t="str">
        <f t="shared" si="19"/>
        <v/>
      </c>
      <c r="M136" s="20" t="str">
        <f t="shared" si="20"/>
        <v/>
      </c>
      <c r="N136" s="21" t="str">
        <f>IF(A136="","",ROUND(M136*Parametres!$B$8*Parametres!$B$9,2))</f>
        <v/>
      </c>
      <c r="O136" s="13"/>
      <c r="P136" s="13"/>
      <c r="Q136" s="21" t="str">
        <f>IF(A136="","",IF(AND(P136="Oui",Parametres!$B$13="Oui"),Parametres!$B$10,0))</f>
        <v/>
      </c>
      <c r="R136" s="21" t="str">
        <f t="shared" si="21"/>
        <v/>
      </c>
      <c r="S136" s="13"/>
      <c r="T136" s="13"/>
      <c r="U136" s="13"/>
      <c r="V136" s="22" t="str">
        <f t="shared" si="22"/>
        <v/>
      </c>
      <c r="W136" s="22" t="str">
        <f t="shared" si="23"/>
        <v/>
      </c>
    </row>
    <row r="137">
      <c r="A137" s="14"/>
      <c r="B137" s="13"/>
      <c r="C137" s="13"/>
      <c r="D137" s="13"/>
      <c r="E137" s="13"/>
      <c r="F137" s="15"/>
      <c r="G137" s="19"/>
      <c r="H137" s="19"/>
      <c r="I137" s="19"/>
      <c r="J137" s="19"/>
      <c r="K137" s="20" t="str">
        <f t="shared" si="18"/>
        <v/>
      </c>
      <c r="L137" s="20" t="str">
        <f t="shared" si="19"/>
        <v/>
      </c>
      <c r="M137" s="20" t="str">
        <f t="shared" si="20"/>
        <v/>
      </c>
      <c r="N137" s="21" t="str">
        <f>IF(A137="","",ROUND(M137*Parametres!$B$8*Parametres!$B$9,2))</f>
        <v/>
      </c>
      <c r="O137" s="13"/>
      <c r="P137" s="13"/>
      <c r="Q137" s="21" t="str">
        <f>IF(A137="","",IF(AND(P137="Oui",Parametres!$B$13="Oui"),Parametres!$B$10,0))</f>
        <v/>
      </c>
      <c r="R137" s="21" t="str">
        <f t="shared" si="21"/>
        <v/>
      </c>
      <c r="S137" s="13"/>
      <c r="T137" s="13"/>
      <c r="U137" s="13"/>
      <c r="V137" s="22" t="str">
        <f t="shared" si="22"/>
        <v/>
      </c>
      <c r="W137" s="22" t="str">
        <f t="shared" si="23"/>
        <v/>
      </c>
    </row>
    <row r="138">
      <c r="A138" s="14"/>
      <c r="B138" s="13"/>
      <c r="C138" s="13"/>
      <c r="D138" s="13"/>
      <c r="E138" s="13"/>
      <c r="F138" s="15"/>
      <c r="G138" s="19"/>
      <c r="H138" s="19"/>
      <c r="I138" s="19"/>
      <c r="J138" s="19"/>
      <c r="K138" s="20" t="str">
        <f t="shared" si="18"/>
        <v/>
      </c>
      <c r="L138" s="20" t="str">
        <f t="shared" si="19"/>
        <v/>
      </c>
      <c r="M138" s="20" t="str">
        <f t="shared" si="20"/>
        <v/>
      </c>
      <c r="N138" s="21" t="str">
        <f>IF(A138="","",ROUND(M138*Parametres!$B$8*Parametres!$B$9,2))</f>
        <v/>
      </c>
      <c r="O138" s="13"/>
      <c r="P138" s="13"/>
      <c r="Q138" s="21" t="str">
        <f>IF(A138="","",IF(AND(P138="Oui",Parametres!$B$13="Oui"),Parametres!$B$10,0))</f>
        <v/>
      </c>
      <c r="R138" s="21" t="str">
        <f t="shared" si="21"/>
        <v/>
      </c>
      <c r="S138" s="13"/>
      <c r="T138" s="13"/>
      <c r="U138" s="13"/>
      <c r="V138" s="22" t="str">
        <f t="shared" si="22"/>
        <v/>
      </c>
      <c r="W138" s="22" t="str">
        <f t="shared" si="23"/>
        <v/>
      </c>
    </row>
    <row r="139">
      <c r="A139" s="14"/>
      <c r="B139" s="13"/>
      <c r="C139" s="13"/>
      <c r="D139" s="13"/>
      <c r="E139" s="13"/>
      <c r="F139" s="15"/>
      <c r="G139" s="19"/>
      <c r="H139" s="19"/>
      <c r="I139" s="19"/>
      <c r="J139" s="19"/>
      <c r="K139" s="20" t="str">
        <f t="shared" si="18"/>
        <v/>
      </c>
      <c r="L139" s="20" t="str">
        <f t="shared" si="19"/>
        <v/>
      </c>
      <c r="M139" s="20" t="str">
        <f t="shared" si="20"/>
        <v/>
      </c>
      <c r="N139" s="21" t="str">
        <f>IF(A139="","",ROUND(M139*Parametres!$B$8*Parametres!$B$9,2))</f>
        <v/>
      </c>
      <c r="O139" s="13"/>
      <c r="P139" s="13"/>
      <c r="Q139" s="21" t="str">
        <f>IF(A139="","",IF(AND(P139="Oui",Parametres!$B$13="Oui"),Parametres!$B$10,0))</f>
        <v/>
      </c>
      <c r="R139" s="21" t="str">
        <f t="shared" si="21"/>
        <v/>
      </c>
      <c r="S139" s="13"/>
      <c r="T139" s="13"/>
      <c r="U139" s="13"/>
      <c r="V139" s="22" t="str">
        <f t="shared" si="22"/>
        <v/>
      </c>
      <c r="W139" s="22" t="str">
        <f t="shared" si="23"/>
        <v/>
      </c>
    </row>
    <row r="140">
      <c r="A140" s="14"/>
      <c r="B140" s="13"/>
      <c r="C140" s="13"/>
      <c r="D140" s="13"/>
      <c r="E140" s="13"/>
      <c r="F140" s="15"/>
      <c r="G140" s="19"/>
      <c r="H140" s="19"/>
      <c r="I140" s="19"/>
      <c r="J140" s="19"/>
      <c r="K140" s="20" t="str">
        <f t="shared" si="18"/>
        <v/>
      </c>
      <c r="L140" s="20" t="str">
        <f t="shared" si="19"/>
        <v/>
      </c>
      <c r="M140" s="20" t="str">
        <f t="shared" si="20"/>
        <v/>
      </c>
      <c r="N140" s="21" t="str">
        <f>IF(A140="","",ROUND(M140*Parametres!$B$8*Parametres!$B$9,2))</f>
        <v/>
      </c>
      <c r="O140" s="13"/>
      <c r="P140" s="13"/>
      <c r="Q140" s="21" t="str">
        <f>IF(A140="","",IF(AND(P140="Oui",Parametres!$B$13="Oui"),Parametres!$B$10,0))</f>
        <v/>
      </c>
      <c r="R140" s="21" t="str">
        <f t="shared" si="21"/>
        <v/>
      </c>
      <c r="S140" s="13"/>
      <c r="T140" s="13"/>
      <c r="U140" s="13"/>
      <c r="V140" s="22" t="str">
        <f t="shared" si="22"/>
        <v/>
      </c>
      <c r="W140" s="22" t="str">
        <f t="shared" si="23"/>
        <v/>
      </c>
    </row>
    <row r="141">
      <c r="A141" s="14"/>
      <c r="B141" s="13"/>
      <c r="C141" s="13"/>
      <c r="D141" s="13"/>
      <c r="E141" s="13"/>
      <c r="F141" s="15"/>
      <c r="G141" s="19"/>
      <c r="H141" s="19"/>
      <c r="I141" s="19"/>
      <c r="J141" s="19"/>
      <c r="K141" s="20" t="str">
        <f t="shared" si="18"/>
        <v/>
      </c>
      <c r="L141" s="20" t="str">
        <f t="shared" si="19"/>
        <v/>
      </c>
      <c r="M141" s="20" t="str">
        <f t="shared" si="20"/>
        <v/>
      </c>
      <c r="N141" s="21" t="str">
        <f>IF(A141="","",ROUND(M141*Parametres!$B$8*Parametres!$B$9,2))</f>
        <v/>
      </c>
      <c r="O141" s="13"/>
      <c r="P141" s="13"/>
      <c r="Q141" s="21" t="str">
        <f>IF(A141="","",IF(AND(P141="Oui",Parametres!$B$13="Oui"),Parametres!$B$10,0))</f>
        <v/>
      </c>
      <c r="R141" s="21" t="str">
        <f t="shared" si="21"/>
        <v/>
      </c>
      <c r="S141" s="13"/>
      <c r="T141" s="13"/>
      <c r="U141" s="13"/>
      <c r="V141" s="22" t="str">
        <f t="shared" si="22"/>
        <v/>
      </c>
      <c r="W141" s="22" t="str">
        <f t="shared" si="23"/>
        <v/>
      </c>
    </row>
    <row r="142">
      <c r="A142" s="14"/>
      <c r="B142" s="13"/>
      <c r="C142" s="13"/>
      <c r="D142" s="13"/>
      <c r="E142" s="13"/>
      <c r="F142" s="15"/>
      <c r="G142" s="19"/>
      <c r="H142" s="19"/>
      <c r="I142" s="19"/>
      <c r="J142" s="19"/>
      <c r="K142" s="20" t="str">
        <f t="shared" si="18"/>
        <v/>
      </c>
      <c r="L142" s="20" t="str">
        <f t="shared" si="19"/>
        <v/>
      </c>
      <c r="M142" s="20" t="str">
        <f t="shared" si="20"/>
        <v/>
      </c>
      <c r="N142" s="21" t="str">
        <f>IF(A142="","",ROUND(M142*Parametres!$B$8*Parametres!$B$9,2))</f>
        <v/>
      </c>
      <c r="O142" s="13"/>
      <c r="P142" s="13"/>
      <c r="Q142" s="21" t="str">
        <f>IF(A142="","",IF(AND(P142="Oui",Parametres!$B$13="Oui"),Parametres!$B$10,0))</f>
        <v/>
      </c>
      <c r="R142" s="21" t="str">
        <f t="shared" si="21"/>
        <v/>
      </c>
      <c r="S142" s="13"/>
      <c r="T142" s="13"/>
      <c r="U142" s="13"/>
      <c r="V142" s="22" t="str">
        <f t="shared" si="22"/>
        <v/>
      </c>
      <c r="W142" s="22" t="str">
        <f t="shared" si="23"/>
        <v/>
      </c>
    </row>
    <row r="143">
      <c r="A143" s="14"/>
      <c r="B143" s="13"/>
      <c r="C143" s="13"/>
      <c r="D143" s="13"/>
      <c r="E143" s="13"/>
      <c r="F143" s="15"/>
      <c r="G143" s="19"/>
      <c r="H143" s="19"/>
      <c r="I143" s="19"/>
      <c r="J143" s="19"/>
      <c r="K143" s="20" t="str">
        <f t="shared" si="18"/>
        <v/>
      </c>
      <c r="L143" s="20" t="str">
        <f t="shared" si="19"/>
        <v/>
      </c>
      <c r="M143" s="20" t="str">
        <f t="shared" si="20"/>
        <v/>
      </c>
      <c r="N143" s="21" t="str">
        <f>IF(A143="","",ROUND(M143*Parametres!$B$8*Parametres!$B$9,2))</f>
        <v/>
      </c>
      <c r="O143" s="13"/>
      <c r="P143" s="13"/>
      <c r="Q143" s="21" t="str">
        <f>IF(A143="","",IF(AND(P143="Oui",Parametres!$B$13="Oui"),Parametres!$B$10,0))</f>
        <v/>
      </c>
      <c r="R143" s="21" t="str">
        <f t="shared" si="21"/>
        <v/>
      </c>
      <c r="S143" s="13"/>
      <c r="T143" s="13"/>
      <c r="U143" s="13"/>
      <c r="V143" s="22" t="str">
        <f t="shared" si="22"/>
        <v/>
      </c>
      <c r="W143" s="22" t="str">
        <f t="shared" si="23"/>
        <v/>
      </c>
    </row>
    <row r="144">
      <c r="A144" s="14"/>
      <c r="B144" s="13"/>
      <c r="C144" s="13"/>
      <c r="D144" s="13"/>
      <c r="E144" s="13"/>
      <c r="F144" s="15"/>
      <c r="G144" s="19"/>
      <c r="H144" s="19"/>
      <c r="I144" s="19"/>
      <c r="J144" s="19"/>
      <c r="K144" s="20" t="str">
        <f t="shared" si="18"/>
        <v/>
      </c>
      <c r="L144" s="20" t="str">
        <f t="shared" si="19"/>
        <v/>
      </c>
      <c r="M144" s="20" t="str">
        <f t="shared" si="20"/>
        <v/>
      </c>
      <c r="N144" s="21" t="str">
        <f>IF(A144="","",ROUND(M144*Parametres!$B$8*Parametres!$B$9,2))</f>
        <v/>
      </c>
      <c r="O144" s="13"/>
      <c r="P144" s="13"/>
      <c r="Q144" s="21" t="str">
        <f>IF(A144="","",IF(AND(P144="Oui",Parametres!$B$13="Oui"),Parametres!$B$10,0))</f>
        <v/>
      </c>
      <c r="R144" s="21" t="str">
        <f t="shared" si="21"/>
        <v/>
      </c>
      <c r="S144" s="13"/>
      <c r="T144" s="13"/>
      <c r="U144" s="13"/>
      <c r="V144" s="22" t="str">
        <f t="shared" si="22"/>
        <v/>
      </c>
      <c r="W144" s="22" t="str">
        <f t="shared" si="23"/>
        <v/>
      </c>
    </row>
    <row r="145">
      <c r="A145" s="14"/>
      <c r="B145" s="13"/>
      <c r="C145" s="13"/>
      <c r="D145" s="13"/>
      <c r="E145" s="13"/>
      <c r="F145" s="15"/>
      <c r="G145" s="19"/>
      <c r="H145" s="19"/>
      <c r="I145" s="19"/>
      <c r="J145" s="19"/>
      <c r="K145" s="20" t="str">
        <f t="shared" si="18"/>
        <v/>
      </c>
      <c r="L145" s="20" t="str">
        <f t="shared" si="19"/>
        <v/>
      </c>
      <c r="M145" s="20" t="str">
        <f t="shared" si="20"/>
        <v/>
      </c>
      <c r="N145" s="21" t="str">
        <f>IF(A145="","",ROUND(M145*Parametres!$B$8*Parametres!$B$9,2))</f>
        <v/>
      </c>
      <c r="O145" s="13"/>
      <c r="P145" s="13"/>
      <c r="Q145" s="21" t="str">
        <f>IF(A145="","",IF(AND(P145="Oui",Parametres!$B$13="Oui"),Parametres!$B$10,0))</f>
        <v/>
      </c>
      <c r="R145" s="21" t="str">
        <f t="shared" si="21"/>
        <v/>
      </c>
      <c r="S145" s="13"/>
      <c r="T145" s="13"/>
      <c r="U145" s="13"/>
      <c r="V145" s="22" t="str">
        <f t="shared" si="22"/>
        <v/>
      </c>
      <c r="W145" s="22" t="str">
        <f t="shared" si="23"/>
        <v/>
      </c>
    </row>
    <row r="146">
      <c r="A146" s="14"/>
      <c r="B146" s="13"/>
      <c r="C146" s="13"/>
      <c r="D146" s="13"/>
      <c r="E146" s="13"/>
      <c r="F146" s="15"/>
      <c r="G146" s="19"/>
      <c r="H146" s="19"/>
      <c r="I146" s="19"/>
      <c r="J146" s="19"/>
      <c r="K146" s="20" t="str">
        <f t="shared" si="18"/>
        <v/>
      </c>
      <c r="L146" s="20" t="str">
        <f t="shared" si="19"/>
        <v/>
      </c>
      <c r="M146" s="20" t="str">
        <f t="shared" si="20"/>
        <v/>
      </c>
      <c r="N146" s="21" t="str">
        <f>IF(A146="","",ROUND(M146*Parametres!$B$8*Parametres!$B$9,2))</f>
        <v/>
      </c>
      <c r="O146" s="13"/>
      <c r="P146" s="13"/>
      <c r="Q146" s="21" t="str">
        <f>IF(A146="","",IF(AND(P146="Oui",Parametres!$B$13="Oui"),Parametres!$B$10,0))</f>
        <v/>
      </c>
      <c r="R146" s="21" t="str">
        <f t="shared" si="21"/>
        <v/>
      </c>
      <c r="S146" s="13"/>
      <c r="T146" s="13"/>
      <c r="U146" s="13"/>
      <c r="V146" s="22" t="str">
        <f t="shared" si="22"/>
        <v/>
      </c>
      <c r="W146" s="22" t="str">
        <f t="shared" si="23"/>
        <v/>
      </c>
    </row>
    <row r="147">
      <c r="A147" s="14"/>
      <c r="B147" s="13"/>
      <c r="C147" s="13"/>
      <c r="D147" s="13"/>
      <c r="E147" s="13"/>
      <c r="F147" s="15"/>
      <c r="G147" s="19"/>
      <c r="H147" s="19"/>
      <c r="I147" s="19"/>
      <c r="J147" s="19"/>
      <c r="K147" s="20" t="str">
        <f t="shared" si="18"/>
        <v/>
      </c>
      <c r="L147" s="20" t="str">
        <f t="shared" si="19"/>
        <v/>
      </c>
      <c r="M147" s="20" t="str">
        <f t="shared" si="20"/>
        <v/>
      </c>
      <c r="N147" s="21" t="str">
        <f>IF(A147="","",ROUND(M147*Parametres!$B$8*Parametres!$B$9,2))</f>
        <v/>
      </c>
      <c r="O147" s="13"/>
      <c r="P147" s="13"/>
      <c r="Q147" s="21" t="str">
        <f>IF(A147="","",IF(AND(P147="Oui",Parametres!$B$13="Oui"),Parametres!$B$10,0))</f>
        <v/>
      </c>
      <c r="R147" s="21" t="str">
        <f t="shared" si="21"/>
        <v/>
      </c>
      <c r="S147" s="13"/>
      <c r="T147" s="13"/>
      <c r="U147" s="13"/>
      <c r="V147" s="22" t="str">
        <f t="shared" si="22"/>
        <v/>
      </c>
      <c r="W147" s="22" t="str">
        <f t="shared" si="23"/>
        <v/>
      </c>
    </row>
    <row r="148">
      <c r="A148" s="14"/>
      <c r="B148" s="13"/>
      <c r="C148" s="13"/>
      <c r="D148" s="13"/>
      <c r="E148" s="13"/>
      <c r="F148" s="15"/>
      <c r="G148" s="19"/>
      <c r="H148" s="19"/>
      <c r="I148" s="19"/>
      <c r="J148" s="19"/>
      <c r="K148" s="20" t="str">
        <f t="shared" si="18"/>
        <v/>
      </c>
      <c r="L148" s="20" t="str">
        <f t="shared" si="19"/>
        <v/>
      </c>
      <c r="M148" s="20" t="str">
        <f t="shared" si="20"/>
        <v/>
      </c>
      <c r="N148" s="21" t="str">
        <f>IF(A148="","",ROUND(M148*Parametres!$B$8*Parametres!$B$9,2))</f>
        <v/>
      </c>
      <c r="O148" s="13"/>
      <c r="P148" s="13"/>
      <c r="Q148" s="21" t="str">
        <f>IF(A148="","",IF(AND(P148="Oui",Parametres!$B$13="Oui"),Parametres!$B$10,0))</f>
        <v/>
      </c>
      <c r="R148" s="21" t="str">
        <f t="shared" si="21"/>
        <v/>
      </c>
      <c r="S148" s="13"/>
      <c r="T148" s="13"/>
      <c r="U148" s="13"/>
      <c r="V148" s="22" t="str">
        <f t="shared" si="22"/>
        <v/>
      </c>
      <c r="W148" s="22" t="str">
        <f t="shared" si="23"/>
        <v/>
      </c>
    </row>
    <row r="149">
      <c r="A149" s="14"/>
      <c r="B149" s="13"/>
      <c r="C149" s="13"/>
      <c r="D149" s="13"/>
      <c r="E149" s="13"/>
      <c r="F149" s="15"/>
      <c r="G149" s="19"/>
      <c r="H149" s="19"/>
      <c r="I149" s="19"/>
      <c r="J149" s="19"/>
      <c r="K149" s="20" t="str">
        <f t="shared" si="18"/>
        <v/>
      </c>
      <c r="L149" s="20" t="str">
        <f t="shared" si="19"/>
        <v/>
      </c>
      <c r="M149" s="20" t="str">
        <f t="shared" si="20"/>
        <v/>
      </c>
      <c r="N149" s="21" t="str">
        <f>IF(A149="","",ROUND(M149*Parametres!$B$8*Parametres!$B$9,2))</f>
        <v/>
      </c>
      <c r="O149" s="13"/>
      <c r="P149" s="13"/>
      <c r="Q149" s="21" t="str">
        <f>IF(A149="","",IF(AND(P149="Oui",Parametres!$B$13="Oui"),Parametres!$B$10,0))</f>
        <v/>
      </c>
      <c r="R149" s="21" t="str">
        <f t="shared" si="21"/>
        <v/>
      </c>
      <c r="S149" s="13"/>
      <c r="T149" s="13"/>
      <c r="U149" s="13"/>
      <c r="V149" s="22" t="str">
        <f t="shared" si="22"/>
        <v/>
      </c>
      <c r="W149" s="22" t="str">
        <f t="shared" si="23"/>
        <v/>
      </c>
    </row>
    <row r="150">
      <c r="A150" s="14"/>
      <c r="B150" s="13"/>
      <c r="C150" s="13"/>
      <c r="D150" s="13"/>
      <c r="E150" s="13"/>
      <c r="F150" s="15"/>
      <c r="G150" s="19"/>
      <c r="H150" s="19"/>
      <c r="I150" s="19"/>
      <c r="J150" s="19"/>
      <c r="K150" s="20" t="str">
        <f t="shared" si="18"/>
        <v/>
      </c>
      <c r="L150" s="20" t="str">
        <f t="shared" si="19"/>
        <v/>
      </c>
      <c r="M150" s="20" t="str">
        <f t="shared" si="20"/>
        <v/>
      </c>
      <c r="N150" s="21" t="str">
        <f>IF(A150="","",ROUND(M150*Parametres!$B$8*Parametres!$B$9,2))</f>
        <v/>
      </c>
      <c r="O150" s="13"/>
      <c r="P150" s="13"/>
      <c r="Q150" s="21" t="str">
        <f>IF(A150="","",IF(AND(P150="Oui",Parametres!$B$13="Oui"),Parametres!$B$10,0))</f>
        <v/>
      </c>
      <c r="R150" s="21" t="str">
        <f t="shared" si="21"/>
        <v/>
      </c>
      <c r="S150" s="13"/>
      <c r="T150" s="13"/>
      <c r="U150" s="13"/>
      <c r="V150" s="22" t="str">
        <f t="shared" si="22"/>
        <v/>
      </c>
      <c r="W150" s="22" t="str">
        <f t="shared" si="23"/>
        <v/>
      </c>
    </row>
    <row r="151">
      <c r="A151" s="14"/>
      <c r="B151" s="13"/>
      <c r="C151" s="13"/>
      <c r="D151" s="13"/>
      <c r="E151" s="13"/>
      <c r="F151" s="15"/>
      <c r="G151" s="19"/>
      <c r="H151" s="19"/>
      <c r="I151" s="19"/>
      <c r="J151" s="19"/>
      <c r="K151" s="20" t="str">
        <f t="shared" si="18"/>
        <v/>
      </c>
      <c r="L151" s="20" t="str">
        <f t="shared" si="19"/>
        <v/>
      </c>
      <c r="M151" s="20" t="str">
        <f t="shared" si="20"/>
        <v/>
      </c>
      <c r="N151" s="21" t="str">
        <f>IF(A151="","",ROUND(M151*Parametres!$B$8*Parametres!$B$9,2))</f>
        <v/>
      </c>
      <c r="O151" s="13"/>
      <c r="P151" s="13"/>
      <c r="Q151" s="21" t="str">
        <f>IF(A151="","",IF(AND(P151="Oui",Parametres!$B$13="Oui"),Parametres!$B$10,0))</f>
        <v/>
      </c>
      <c r="R151" s="21" t="str">
        <f t="shared" si="21"/>
        <v/>
      </c>
      <c r="S151" s="13"/>
      <c r="T151" s="13"/>
      <c r="U151" s="13"/>
      <c r="V151" s="22" t="str">
        <f t="shared" si="22"/>
        <v/>
      </c>
      <c r="W151" s="22" t="str">
        <f t="shared" si="23"/>
        <v/>
      </c>
    </row>
    <row r="152">
      <c r="A152" s="14"/>
      <c r="B152" s="13"/>
      <c r="C152" s="13"/>
      <c r="D152" s="13"/>
      <c r="E152" s="13"/>
      <c r="F152" s="15"/>
      <c r="G152" s="19"/>
      <c r="H152" s="19"/>
      <c r="I152" s="19"/>
      <c r="J152" s="19"/>
      <c r="K152" s="20" t="str">
        <f t="shared" si="18"/>
        <v/>
      </c>
      <c r="L152" s="20" t="str">
        <f t="shared" si="19"/>
        <v/>
      </c>
      <c r="M152" s="20" t="str">
        <f t="shared" si="20"/>
        <v/>
      </c>
      <c r="N152" s="21" t="str">
        <f>IF(A152="","",ROUND(M152*Parametres!$B$8*Parametres!$B$9,2))</f>
        <v/>
      </c>
      <c r="O152" s="13"/>
      <c r="P152" s="13"/>
      <c r="Q152" s="21" t="str">
        <f>IF(A152="","",IF(AND(P152="Oui",Parametres!$B$13="Oui"),Parametres!$B$10,0))</f>
        <v/>
      </c>
      <c r="R152" s="21" t="str">
        <f t="shared" si="21"/>
        <v/>
      </c>
      <c r="S152" s="13"/>
      <c r="T152" s="13"/>
      <c r="U152" s="13"/>
      <c r="V152" s="22" t="str">
        <f t="shared" si="22"/>
        <v/>
      </c>
      <c r="W152" s="22" t="str">
        <f t="shared" si="23"/>
        <v/>
      </c>
    </row>
    <row r="153">
      <c r="A153" s="14"/>
      <c r="B153" s="13"/>
      <c r="C153" s="13"/>
      <c r="D153" s="13"/>
      <c r="E153" s="13"/>
      <c r="F153" s="15"/>
      <c r="G153" s="19"/>
      <c r="H153" s="19"/>
      <c r="I153" s="19"/>
      <c r="J153" s="19"/>
      <c r="K153" s="20" t="str">
        <f t="shared" si="18"/>
        <v/>
      </c>
      <c r="L153" s="20" t="str">
        <f t="shared" si="19"/>
        <v/>
      </c>
      <c r="M153" s="20" t="str">
        <f t="shared" si="20"/>
        <v/>
      </c>
      <c r="N153" s="21" t="str">
        <f>IF(A153="","",ROUND(M153*Parametres!$B$8*Parametres!$B$9,2))</f>
        <v/>
      </c>
      <c r="O153" s="13"/>
      <c r="P153" s="13"/>
      <c r="Q153" s="21" t="str">
        <f>IF(A153="","",IF(AND(P153="Oui",Parametres!$B$13="Oui"),Parametres!$B$10,0))</f>
        <v/>
      </c>
      <c r="R153" s="21" t="str">
        <f t="shared" si="21"/>
        <v/>
      </c>
      <c r="S153" s="13"/>
      <c r="T153" s="13"/>
      <c r="U153" s="13"/>
      <c r="V153" s="22" t="str">
        <f t="shared" si="22"/>
        <v/>
      </c>
      <c r="W153" s="22" t="str">
        <f t="shared" si="23"/>
        <v/>
      </c>
    </row>
    <row r="154">
      <c r="A154" s="14"/>
      <c r="B154" s="13"/>
      <c r="C154" s="13"/>
      <c r="D154" s="13"/>
      <c r="E154" s="13"/>
      <c r="F154" s="15"/>
      <c r="G154" s="19"/>
      <c r="H154" s="19"/>
      <c r="I154" s="19"/>
      <c r="J154" s="19"/>
      <c r="K154" s="20" t="str">
        <f t="shared" si="18"/>
        <v/>
      </c>
      <c r="L154" s="20" t="str">
        <f t="shared" si="19"/>
        <v/>
      </c>
      <c r="M154" s="20" t="str">
        <f t="shared" si="20"/>
        <v/>
      </c>
      <c r="N154" s="21" t="str">
        <f>IF(A154="","",ROUND(M154*Parametres!$B$8*Parametres!$B$9,2))</f>
        <v/>
      </c>
      <c r="O154" s="13"/>
      <c r="P154" s="13"/>
      <c r="Q154" s="21" t="str">
        <f>IF(A154="","",IF(AND(P154="Oui",Parametres!$B$13="Oui"),Parametres!$B$10,0))</f>
        <v/>
      </c>
      <c r="R154" s="21" t="str">
        <f t="shared" si="21"/>
        <v/>
      </c>
      <c r="S154" s="13"/>
      <c r="T154" s="13"/>
      <c r="U154" s="13"/>
      <c r="V154" s="22" t="str">
        <f t="shared" si="22"/>
        <v/>
      </c>
      <c r="W154" s="22" t="str">
        <f t="shared" si="23"/>
        <v/>
      </c>
    </row>
    <row r="155">
      <c r="A155" s="14"/>
      <c r="B155" s="13"/>
      <c r="C155" s="13"/>
      <c r="D155" s="13"/>
      <c r="E155" s="13"/>
      <c r="F155" s="15"/>
      <c r="G155" s="19"/>
      <c r="H155" s="19"/>
      <c r="I155" s="19"/>
      <c r="J155" s="19"/>
      <c r="K155" s="20" t="str">
        <f t="shared" si="18"/>
        <v/>
      </c>
      <c r="L155" s="20" t="str">
        <f t="shared" si="19"/>
        <v/>
      </c>
      <c r="M155" s="20" t="str">
        <f t="shared" si="20"/>
        <v/>
      </c>
      <c r="N155" s="21" t="str">
        <f>IF(A155="","",ROUND(M155*Parametres!$B$8*Parametres!$B$9,2))</f>
        <v/>
      </c>
      <c r="O155" s="13"/>
      <c r="P155" s="13"/>
      <c r="Q155" s="21" t="str">
        <f>IF(A155="","",IF(AND(P155="Oui",Parametres!$B$13="Oui"),Parametres!$B$10,0))</f>
        <v/>
      </c>
      <c r="R155" s="21" t="str">
        <f t="shared" si="21"/>
        <v/>
      </c>
      <c r="S155" s="13"/>
      <c r="T155" s="13"/>
      <c r="U155" s="13"/>
      <c r="V155" s="22" t="str">
        <f t="shared" si="22"/>
        <v/>
      </c>
      <c r="W155" s="22" t="str">
        <f t="shared" si="23"/>
        <v/>
      </c>
    </row>
    <row r="156">
      <c r="A156" s="14"/>
      <c r="B156" s="13"/>
      <c r="C156" s="13"/>
      <c r="D156" s="13"/>
      <c r="E156" s="13"/>
      <c r="F156" s="15"/>
      <c r="G156" s="19"/>
      <c r="H156" s="19"/>
      <c r="I156" s="19"/>
      <c r="J156" s="19"/>
      <c r="K156" s="20" t="str">
        <f t="shared" si="18"/>
        <v/>
      </c>
      <c r="L156" s="20" t="str">
        <f t="shared" si="19"/>
        <v/>
      </c>
      <c r="M156" s="20" t="str">
        <f t="shared" si="20"/>
        <v/>
      </c>
      <c r="N156" s="21" t="str">
        <f>IF(A156="","",ROUND(M156*Parametres!$B$8*Parametres!$B$9,2))</f>
        <v/>
      </c>
      <c r="O156" s="13"/>
      <c r="P156" s="13"/>
      <c r="Q156" s="21" t="str">
        <f>IF(A156="","",IF(AND(P156="Oui",Parametres!$B$13="Oui"),Parametres!$B$10,0))</f>
        <v/>
      </c>
      <c r="R156" s="21" t="str">
        <f t="shared" si="21"/>
        <v/>
      </c>
      <c r="S156" s="13"/>
      <c r="T156" s="13"/>
      <c r="U156" s="13"/>
      <c r="V156" s="22" t="str">
        <f t="shared" si="22"/>
        <v/>
      </c>
      <c r="W156" s="22" t="str">
        <f t="shared" si="23"/>
        <v/>
      </c>
    </row>
    <row r="157">
      <c r="A157" s="14"/>
      <c r="B157" s="13"/>
      <c r="C157" s="13"/>
      <c r="D157" s="13"/>
      <c r="E157" s="13"/>
      <c r="F157" s="15"/>
      <c r="G157" s="19"/>
      <c r="H157" s="19"/>
      <c r="I157" s="19"/>
      <c r="J157" s="19"/>
      <c r="K157" s="20" t="str">
        <f t="shared" si="18"/>
        <v/>
      </c>
      <c r="L157" s="20" t="str">
        <f t="shared" si="19"/>
        <v/>
      </c>
      <c r="M157" s="20" t="str">
        <f t="shared" si="20"/>
        <v/>
      </c>
      <c r="N157" s="21" t="str">
        <f>IF(A157="","",ROUND(M157*Parametres!$B$8*Parametres!$B$9,2))</f>
        <v/>
      </c>
      <c r="O157" s="13"/>
      <c r="P157" s="13"/>
      <c r="Q157" s="21" t="str">
        <f>IF(A157="","",IF(AND(P157="Oui",Parametres!$B$13="Oui"),Parametres!$B$10,0))</f>
        <v/>
      </c>
      <c r="R157" s="21" t="str">
        <f t="shared" si="21"/>
        <v/>
      </c>
      <c r="S157" s="13"/>
      <c r="T157" s="13"/>
      <c r="U157" s="13"/>
      <c r="V157" s="22" t="str">
        <f t="shared" si="22"/>
        <v/>
      </c>
      <c r="W157" s="22" t="str">
        <f t="shared" si="23"/>
        <v/>
      </c>
    </row>
    <row r="158">
      <c r="A158" s="14"/>
      <c r="B158" s="13"/>
      <c r="C158" s="13"/>
      <c r="D158" s="13"/>
      <c r="E158" s="13"/>
      <c r="F158" s="15"/>
      <c r="G158" s="19"/>
      <c r="H158" s="19"/>
      <c r="I158" s="19"/>
      <c r="J158" s="19"/>
      <c r="K158" s="20" t="str">
        <f t="shared" si="18"/>
        <v/>
      </c>
      <c r="L158" s="20" t="str">
        <f t="shared" si="19"/>
        <v/>
      </c>
      <c r="M158" s="20" t="str">
        <f t="shared" si="20"/>
        <v/>
      </c>
      <c r="N158" s="21" t="str">
        <f>IF(A158="","",ROUND(M158*Parametres!$B$8*Parametres!$B$9,2))</f>
        <v/>
      </c>
      <c r="O158" s="13"/>
      <c r="P158" s="13"/>
      <c r="Q158" s="21" t="str">
        <f>IF(A158="","",IF(AND(P158="Oui",Parametres!$B$13="Oui"),Parametres!$B$10,0))</f>
        <v/>
      </c>
      <c r="R158" s="21" t="str">
        <f t="shared" si="21"/>
        <v/>
      </c>
      <c r="S158" s="13"/>
      <c r="T158" s="13"/>
      <c r="U158" s="13"/>
      <c r="V158" s="22" t="str">
        <f t="shared" si="22"/>
        <v/>
      </c>
      <c r="W158" s="22" t="str">
        <f t="shared" si="23"/>
        <v/>
      </c>
    </row>
    <row r="159">
      <c r="A159" s="14"/>
      <c r="B159" s="13"/>
      <c r="C159" s="13"/>
      <c r="D159" s="13"/>
      <c r="E159" s="13"/>
      <c r="F159" s="15"/>
      <c r="G159" s="19"/>
      <c r="H159" s="19"/>
      <c r="I159" s="19"/>
      <c r="J159" s="19"/>
      <c r="K159" s="20" t="str">
        <f t="shared" si="18"/>
        <v/>
      </c>
      <c r="L159" s="20" t="str">
        <f t="shared" si="19"/>
        <v/>
      </c>
      <c r="M159" s="20" t="str">
        <f t="shared" si="20"/>
        <v/>
      </c>
      <c r="N159" s="21" t="str">
        <f>IF(A159="","",ROUND(M159*Parametres!$B$8*Parametres!$B$9,2))</f>
        <v/>
      </c>
      <c r="O159" s="13"/>
      <c r="P159" s="13"/>
      <c r="Q159" s="21" t="str">
        <f>IF(A159="","",IF(AND(P159="Oui",Parametres!$B$13="Oui"),Parametres!$B$10,0))</f>
        <v/>
      </c>
      <c r="R159" s="21" t="str">
        <f t="shared" si="21"/>
        <v/>
      </c>
      <c r="S159" s="13"/>
      <c r="T159" s="13"/>
      <c r="U159" s="13"/>
      <c r="V159" s="22" t="str">
        <f t="shared" si="22"/>
        <v/>
      </c>
      <c r="W159" s="22" t="str">
        <f t="shared" si="23"/>
        <v/>
      </c>
    </row>
    <row r="160">
      <c r="A160" s="14"/>
      <c r="B160" s="13"/>
      <c r="C160" s="13"/>
      <c r="D160" s="13"/>
      <c r="E160" s="13"/>
      <c r="F160" s="15"/>
      <c r="G160" s="19"/>
      <c r="H160" s="19"/>
      <c r="I160" s="19"/>
      <c r="J160" s="19"/>
      <c r="K160" s="20" t="str">
        <f t="shared" si="18"/>
        <v/>
      </c>
      <c r="L160" s="20" t="str">
        <f t="shared" si="19"/>
        <v/>
      </c>
      <c r="M160" s="20" t="str">
        <f t="shared" si="20"/>
        <v/>
      </c>
      <c r="N160" s="21" t="str">
        <f>IF(A160="","",ROUND(M160*Parametres!$B$8*Parametres!$B$9,2))</f>
        <v/>
      </c>
      <c r="O160" s="13"/>
      <c r="P160" s="13"/>
      <c r="Q160" s="21" t="str">
        <f>IF(A160="","",IF(AND(P160="Oui",Parametres!$B$13="Oui"),Parametres!$B$10,0))</f>
        <v/>
      </c>
      <c r="R160" s="21" t="str">
        <f t="shared" si="21"/>
        <v/>
      </c>
      <c r="S160" s="13"/>
      <c r="T160" s="13"/>
      <c r="U160" s="13"/>
      <c r="V160" s="22" t="str">
        <f t="shared" si="22"/>
        <v/>
      </c>
      <c r="W160" s="22" t="str">
        <f t="shared" si="23"/>
        <v/>
      </c>
    </row>
    <row r="161">
      <c r="A161" s="14"/>
      <c r="B161" s="13"/>
      <c r="C161" s="13"/>
      <c r="D161" s="13"/>
      <c r="E161" s="13"/>
      <c r="F161" s="15"/>
      <c r="G161" s="19"/>
      <c r="H161" s="19"/>
      <c r="I161" s="19"/>
      <c r="J161" s="19"/>
      <c r="K161" s="20" t="str">
        <f t="shared" si="18"/>
        <v/>
      </c>
      <c r="L161" s="20" t="str">
        <f t="shared" si="19"/>
        <v/>
      </c>
      <c r="M161" s="20" t="str">
        <f t="shared" si="20"/>
        <v/>
      </c>
      <c r="N161" s="21" t="str">
        <f>IF(A161="","",ROUND(M161*Parametres!$B$8*Parametres!$B$9,2))</f>
        <v/>
      </c>
      <c r="O161" s="13"/>
      <c r="P161" s="13"/>
      <c r="Q161" s="21" t="str">
        <f>IF(A161="","",IF(AND(P161="Oui",Parametres!$B$13="Oui"),Parametres!$B$10,0))</f>
        <v/>
      </c>
      <c r="R161" s="21" t="str">
        <f t="shared" si="21"/>
        <v/>
      </c>
      <c r="S161" s="13"/>
      <c r="T161" s="13"/>
      <c r="U161" s="13"/>
      <c r="V161" s="22" t="str">
        <f t="shared" si="22"/>
        <v/>
      </c>
      <c r="W161" s="22" t="str">
        <f t="shared" si="23"/>
        <v/>
      </c>
    </row>
    <row r="162">
      <c r="A162" s="14"/>
      <c r="B162" s="13"/>
      <c r="C162" s="13"/>
      <c r="D162" s="13"/>
      <c r="E162" s="13"/>
      <c r="F162" s="15"/>
      <c r="G162" s="19"/>
      <c r="H162" s="19"/>
      <c r="I162" s="19"/>
      <c r="J162" s="19"/>
      <c r="K162" s="20" t="str">
        <f t="shared" si="18"/>
        <v/>
      </c>
      <c r="L162" s="20" t="str">
        <f t="shared" si="19"/>
        <v/>
      </c>
      <c r="M162" s="20" t="str">
        <f t="shared" si="20"/>
        <v/>
      </c>
      <c r="N162" s="21" t="str">
        <f>IF(A162="","",ROUND(M162*Parametres!$B$8*Parametres!$B$9,2))</f>
        <v/>
      </c>
      <c r="O162" s="13"/>
      <c r="P162" s="13"/>
      <c r="Q162" s="21" t="str">
        <f>IF(A162="","",IF(AND(P162="Oui",Parametres!$B$13="Oui"),Parametres!$B$10,0))</f>
        <v/>
      </c>
      <c r="R162" s="21" t="str">
        <f t="shared" si="21"/>
        <v/>
      </c>
      <c r="S162" s="13"/>
      <c r="T162" s="13"/>
      <c r="U162" s="13"/>
      <c r="V162" s="22" t="str">
        <f t="shared" si="22"/>
        <v/>
      </c>
      <c r="W162" s="22" t="str">
        <f t="shared" si="23"/>
        <v/>
      </c>
    </row>
    <row r="163">
      <c r="A163" s="14"/>
      <c r="B163" s="13"/>
      <c r="C163" s="13"/>
      <c r="D163" s="13"/>
      <c r="E163" s="13"/>
      <c r="F163" s="15"/>
      <c r="G163" s="19"/>
      <c r="H163" s="19"/>
      <c r="I163" s="19"/>
      <c r="J163" s="19"/>
      <c r="K163" s="20" t="str">
        <f t="shared" si="18"/>
        <v/>
      </c>
      <c r="L163" s="20" t="str">
        <f t="shared" si="19"/>
        <v/>
      </c>
      <c r="M163" s="20" t="str">
        <f t="shared" si="20"/>
        <v/>
      </c>
      <c r="N163" s="21" t="str">
        <f>IF(A163="","",ROUND(M163*Parametres!$B$8*Parametres!$B$9,2))</f>
        <v/>
      </c>
      <c r="O163" s="13"/>
      <c r="P163" s="13"/>
      <c r="Q163" s="21" t="str">
        <f>IF(A163="","",IF(AND(P163="Oui",Parametres!$B$13="Oui"),Parametres!$B$10,0))</f>
        <v/>
      </c>
      <c r="R163" s="21" t="str">
        <f t="shared" si="21"/>
        <v/>
      </c>
      <c r="S163" s="13"/>
      <c r="T163" s="13"/>
      <c r="U163" s="13"/>
      <c r="V163" s="22" t="str">
        <f t="shared" si="22"/>
        <v/>
      </c>
      <c r="W163" s="22" t="str">
        <f t="shared" si="23"/>
        <v/>
      </c>
    </row>
    <row r="164">
      <c r="A164" s="14"/>
      <c r="B164" s="13"/>
      <c r="C164" s="13"/>
      <c r="D164" s="13"/>
      <c r="E164" s="13"/>
      <c r="F164" s="15"/>
      <c r="G164" s="19"/>
      <c r="H164" s="19"/>
      <c r="I164" s="19"/>
      <c r="J164" s="19"/>
      <c r="K164" s="20" t="str">
        <f t="shared" ref="K164:K203" si="24">IF(A164="","",ROUND(G164-H164,3))</f>
        <v/>
      </c>
      <c r="L164" s="20" t="str">
        <f t="shared" ref="L164:L203" si="25">IF(A164="","",ROUND(G164-H164-I164-J164,3))</f>
        <v/>
      </c>
      <c r="M164" s="20" t="str">
        <f t="shared" ref="M164:M203" si="26">IF(A164="","",IF(O164="Oui",L164,0))</f>
        <v/>
      </c>
      <c r="N164" s="21" t="str">
        <f>IF(A164="","",ROUND(M164*Parametres!$B$8*Parametres!$B$9,2))</f>
        <v/>
      </c>
      <c r="O164" s="13"/>
      <c r="P164" s="13"/>
      <c r="Q164" s="21" t="str">
        <f>IF(A164="","",IF(AND(P164="Oui",Parametres!$B$13="Oui"),Parametres!$B$10,0))</f>
        <v/>
      </c>
      <c r="R164" s="21" t="str">
        <f t="shared" ref="R164:R203" si="27">IF(A164="","",ROUND(N164+Q164,2))</f>
        <v/>
      </c>
      <c r="S164" s="13"/>
      <c r="T164" s="13"/>
      <c r="U164" s="13"/>
      <c r="V164" s="22" t="str">
        <f t="shared" ref="V164:V203" si="28">IF(A164="","",IF(AND(B164&lt;&gt;"",C164&lt;&gt;"",D164&lt;&gt;"",E164&lt;&gt;"",COUNT(F164:J164)=5,O164&lt;&gt;"",P164&lt;&gt;"",S164&lt;&gt;""),"Oui","Non"))</f>
        <v/>
      </c>
      <c r="W164" s="22" t="str">
        <f t="shared" ref="W164:W203" si="29">IF(V164="","",IF(V164="Non","À compléter",IF(MIN(G164:J164)&lt;0,"Erreur durée",IF(O164="Non","Sortie rejetée",IF(L164&lt;-0.05,"Gain négatif",IF(T164="","Preuve manquante","OK"))))))</f>
        <v/>
      </c>
    </row>
    <row r="165">
      <c r="A165" s="14"/>
      <c r="B165" s="13"/>
      <c r="C165" s="13"/>
      <c r="D165" s="13"/>
      <c r="E165" s="13"/>
      <c r="F165" s="15"/>
      <c r="G165" s="19"/>
      <c r="H165" s="19"/>
      <c r="I165" s="19"/>
      <c r="J165" s="19"/>
      <c r="K165" s="20" t="str">
        <f t="shared" si="24"/>
        <v/>
      </c>
      <c r="L165" s="20" t="str">
        <f t="shared" si="25"/>
        <v/>
      </c>
      <c r="M165" s="20" t="str">
        <f t="shared" si="26"/>
        <v/>
      </c>
      <c r="N165" s="21" t="str">
        <f>IF(A165="","",ROUND(M165*Parametres!$B$8*Parametres!$B$9,2))</f>
        <v/>
      </c>
      <c r="O165" s="13"/>
      <c r="P165" s="13"/>
      <c r="Q165" s="21" t="str">
        <f>IF(A165="","",IF(AND(P165="Oui",Parametres!$B$13="Oui"),Parametres!$B$10,0))</f>
        <v/>
      </c>
      <c r="R165" s="21" t="str">
        <f t="shared" si="27"/>
        <v/>
      </c>
      <c r="S165" s="13"/>
      <c r="T165" s="13"/>
      <c r="U165" s="13"/>
      <c r="V165" s="22" t="str">
        <f t="shared" si="28"/>
        <v/>
      </c>
      <c r="W165" s="22" t="str">
        <f t="shared" si="29"/>
        <v/>
      </c>
    </row>
    <row r="166">
      <c r="A166" s="14"/>
      <c r="B166" s="13"/>
      <c r="C166" s="13"/>
      <c r="D166" s="13"/>
      <c r="E166" s="13"/>
      <c r="F166" s="15"/>
      <c r="G166" s="19"/>
      <c r="H166" s="19"/>
      <c r="I166" s="19"/>
      <c r="J166" s="19"/>
      <c r="K166" s="20" t="str">
        <f t="shared" si="24"/>
        <v/>
      </c>
      <c r="L166" s="20" t="str">
        <f t="shared" si="25"/>
        <v/>
      </c>
      <c r="M166" s="20" t="str">
        <f t="shared" si="26"/>
        <v/>
      </c>
      <c r="N166" s="21" t="str">
        <f>IF(A166="","",ROUND(M166*Parametres!$B$8*Parametres!$B$9,2))</f>
        <v/>
      </c>
      <c r="O166" s="13"/>
      <c r="P166" s="13"/>
      <c r="Q166" s="21" t="str">
        <f>IF(A166="","",IF(AND(P166="Oui",Parametres!$B$13="Oui"),Parametres!$B$10,0))</f>
        <v/>
      </c>
      <c r="R166" s="21" t="str">
        <f t="shared" si="27"/>
        <v/>
      </c>
      <c r="S166" s="13"/>
      <c r="T166" s="13"/>
      <c r="U166" s="13"/>
      <c r="V166" s="22" t="str">
        <f t="shared" si="28"/>
        <v/>
      </c>
      <c r="W166" s="22" t="str">
        <f t="shared" si="29"/>
        <v/>
      </c>
    </row>
    <row r="167">
      <c r="A167" s="14"/>
      <c r="B167" s="13"/>
      <c r="C167" s="13"/>
      <c r="D167" s="13"/>
      <c r="E167" s="13"/>
      <c r="F167" s="15"/>
      <c r="G167" s="19"/>
      <c r="H167" s="19"/>
      <c r="I167" s="19"/>
      <c r="J167" s="19"/>
      <c r="K167" s="20" t="str">
        <f t="shared" si="24"/>
        <v/>
      </c>
      <c r="L167" s="20" t="str">
        <f t="shared" si="25"/>
        <v/>
      </c>
      <c r="M167" s="20" t="str">
        <f t="shared" si="26"/>
        <v/>
      </c>
      <c r="N167" s="21" t="str">
        <f>IF(A167="","",ROUND(M167*Parametres!$B$8*Parametres!$B$9,2))</f>
        <v/>
      </c>
      <c r="O167" s="13"/>
      <c r="P167" s="13"/>
      <c r="Q167" s="21" t="str">
        <f>IF(A167="","",IF(AND(P167="Oui",Parametres!$B$13="Oui"),Parametres!$B$10,0))</f>
        <v/>
      </c>
      <c r="R167" s="21" t="str">
        <f t="shared" si="27"/>
        <v/>
      </c>
      <c r="S167" s="13"/>
      <c r="T167" s="13"/>
      <c r="U167" s="13"/>
      <c r="V167" s="22" t="str">
        <f t="shared" si="28"/>
        <v/>
      </c>
      <c r="W167" s="22" t="str">
        <f t="shared" si="29"/>
        <v/>
      </c>
    </row>
    <row r="168">
      <c r="A168" s="14"/>
      <c r="B168" s="13"/>
      <c r="C168" s="13"/>
      <c r="D168" s="13"/>
      <c r="E168" s="13"/>
      <c r="F168" s="15"/>
      <c r="G168" s="19"/>
      <c r="H168" s="19"/>
      <c r="I168" s="19"/>
      <c r="J168" s="19"/>
      <c r="K168" s="20" t="str">
        <f t="shared" si="24"/>
        <v/>
      </c>
      <c r="L168" s="20" t="str">
        <f t="shared" si="25"/>
        <v/>
      </c>
      <c r="M168" s="20" t="str">
        <f t="shared" si="26"/>
        <v/>
      </c>
      <c r="N168" s="21" t="str">
        <f>IF(A168="","",ROUND(M168*Parametres!$B$8*Parametres!$B$9,2))</f>
        <v/>
      </c>
      <c r="O168" s="13"/>
      <c r="P168" s="13"/>
      <c r="Q168" s="21" t="str">
        <f>IF(A168="","",IF(AND(P168="Oui",Parametres!$B$13="Oui"),Parametres!$B$10,0))</f>
        <v/>
      </c>
      <c r="R168" s="21" t="str">
        <f t="shared" si="27"/>
        <v/>
      </c>
      <c r="S168" s="13"/>
      <c r="T168" s="13"/>
      <c r="U168" s="13"/>
      <c r="V168" s="22" t="str">
        <f t="shared" si="28"/>
        <v/>
      </c>
      <c r="W168" s="22" t="str">
        <f t="shared" si="29"/>
        <v/>
      </c>
    </row>
    <row r="169">
      <c r="A169" s="14"/>
      <c r="B169" s="13"/>
      <c r="C169" s="13"/>
      <c r="D169" s="13"/>
      <c r="E169" s="13"/>
      <c r="F169" s="15"/>
      <c r="G169" s="19"/>
      <c r="H169" s="19"/>
      <c r="I169" s="19"/>
      <c r="J169" s="19"/>
      <c r="K169" s="20" t="str">
        <f t="shared" si="24"/>
        <v/>
      </c>
      <c r="L169" s="20" t="str">
        <f t="shared" si="25"/>
        <v/>
      </c>
      <c r="M169" s="20" t="str">
        <f t="shared" si="26"/>
        <v/>
      </c>
      <c r="N169" s="21" t="str">
        <f>IF(A169="","",ROUND(M169*Parametres!$B$8*Parametres!$B$9,2))</f>
        <v/>
      </c>
      <c r="O169" s="13"/>
      <c r="P169" s="13"/>
      <c r="Q169" s="21" t="str">
        <f>IF(A169="","",IF(AND(P169="Oui",Parametres!$B$13="Oui"),Parametres!$B$10,0))</f>
        <v/>
      </c>
      <c r="R169" s="21" t="str">
        <f t="shared" si="27"/>
        <v/>
      </c>
      <c r="S169" s="13"/>
      <c r="T169" s="13"/>
      <c r="U169" s="13"/>
      <c r="V169" s="22" t="str">
        <f t="shared" si="28"/>
        <v/>
      </c>
      <c r="W169" s="22" t="str">
        <f t="shared" si="29"/>
        <v/>
      </c>
    </row>
    <row r="170">
      <c r="A170" s="14"/>
      <c r="B170" s="13"/>
      <c r="C170" s="13"/>
      <c r="D170" s="13"/>
      <c r="E170" s="13"/>
      <c r="F170" s="15"/>
      <c r="G170" s="19"/>
      <c r="H170" s="19"/>
      <c r="I170" s="19"/>
      <c r="J170" s="19"/>
      <c r="K170" s="20" t="str">
        <f t="shared" si="24"/>
        <v/>
      </c>
      <c r="L170" s="20" t="str">
        <f t="shared" si="25"/>
        <v/>
      </c>
      <c r="M170" s="20" t="str">
        <f t="shared" si="26"/>
        <v/>
      </c>
      <c r="N170" s="21" t="str">
        <f>IF(A170="","",ROUND(M170*Parametres!$B$8*Parametres!$B$9,2))</f>
        <v/>
      </c>
      <c r="O170" s="13"/>
      <c r="P170" s="13"/>
      <c r="Q170" s="21" t="str">
        <f>IF(A170="","",IF(AND(P170="Oui",Parametres!$B$13="Oui"),Parametres!$B$10,0))</f>
        <v/>
      </c>
      <c r="R170" s="21" t="str">
        <f t="shared" si="27"/>
        <v/>
      </c>
      <c r="S170" s="13"/>
      <c r="T170" s="13"/>
      <c r="U170" s="13"/>
      <c r="V170" s="22" t="str">
        <f t="shared" si="28"/>
        <v/>
      </c>
      <c r="W170" s="22" t="str">
        <f t="shared" si="29"/>
        <v/>
      </c>
    </row>
    <row r="171">
      <c r="A171" s="14"/>
      <c r="B171" s="13"/>
      <c r="C171" s="13"/>
      <c r="D171" s="13"/>
      <c r="E171" s="13"/>
      <c r="F171" s="15"/>
      <c r="G171" s="19"/>
      <c r="H171" s="19"/>
      <c r="I171" s="19"/>
      <c r="J171" s="19"/>
      <c r="K171" s="20" t="str">
        <f t="shared" si="24"/>
        <v/>
      </c>
      <c r="L171" s="20" t="str">
        <f t="shared" si="25"/>
        <v/>
      </c>
      <c r="M171" s="20" t="str">
        <f t="shared" si="26"/>
        <v/>
      </c>
      <c r="N171" s="21" t="str">
        <f>IF(A171="","",ROUND(M171*Parametres!$B$8*Parametres!$B$9,2))</f>
        <v/>
      </c>
      <c r="O171" s="13"/>
      <c r="P171" s="13"/>
      <c r="Q171" s="21" t="str">
        <f>IF(A171="","",IF(AND(P171="Oui",Parametres!$B$13="Oui"),Parametres!$B$10,0))</f>
        <v/>
      </c>
      <c r="R171" s="21" t="str">
        <f t="shared" si="27"/>
        <v/>
      </c>
      <c r="S171" s="13"/>
      <c r="T171" s="13"/>
      <c r="U171" s="13"/>
      <c r="V171" s="22" t="str">
        <f t="shared" si="28"/>
        <v/>
      </c>
      <c r="W171" s="22" t="str">
        <f t="shared" si="29"/>
        <v/>
      </c>
    </row>
    <row r="172">
      <c r="A172" s="14"/>
      <c r="B172" s="13"/>
      <c r="C172" s="13"/>
      <c r="D172" s="13"/>
      <c r="E172" s="13"/>
      <c r="F172" s="15"/>
      <c r="G172" s="19"/>
      <c r="H172" s="19"/>
      <c r="I172" s="19"/>
      <c r="J172" s="19"/>
      <c r="K172" s="20" t="str">
        <f t="shared" si="24"/>
        <v/>
      </c>
      <c r="L172" s="20" t="str">
        <f t="shared" si="25"/>
        <v/>
      </c>
      <c r="M172" s="20" t="str">
        <f t="shared" si="26"/>
        <v/>
      </c>
      <c r="N172" s="21" t="str">
        <f>IF(A172="","",ROUND(M172*Parametres!$B$8*Parametres!$B$9,2))</f>
        <v/>
      </c>
      <c r="O172" s="13"/>
      <c r="P172" s="13"/>
      <c r="Q172" s="21" t="str">
        <f>IF(A172="","",IF(AND(P172="Oui",Parametres!$B$13="Oui"),Parametres!$B$10,0))</f>
        <v/>
      </c>
      <c r="R172" s="21" t="str">
        <f t="shared" si="27"/>
        <v/>
      </c>
      <c r="S172" s="13"/>
      <c r="T172" s="13"/>
      <c r="U172" s="13"/>
      <c r="V172" s="22" t="str">
        <f t="shared" si="28"/>
        <v/>
      </c>
      <c r="W172" s="22" t="str">
        <f t="shared" si="29"/>
        <v/>
      </c>
    </row>
    <row r="173">
      <c r="A173" s="14"/>
      <c r="B173" s="13"/>
      <c r="C173" s="13"/>
      <c r="D173" s="13"/>
      <c r="E173" s="13"/>
      <c r="F173" s="15"/>
      <c r="G173" s="19"/>
      <c r="H173" s="19"/>
      <c r="I173" s="19"/>
      <c r="J173" s="19"/>
      <c r="K173" s="20" t="str">
        <f t="shared" si="24"/>
        <v/>
      </c>
      <c r="L173" s="20" t="str">
        <f t="shared" si="25"/>
        <v/>
      </c>
      <c r="M173" s="20" t="str">
        <f t="shared" si="26"/>
        <v/>
      </c>
      <c r="N173" s="21" t="str">
        <f>IF(A173="","",ROUND(M173*Parametres!$B$8*Parametres!$B$9,2))</f>
        <v/>
      </c>
      <c r="O173" s="13"/>
      <c r="P173" s="13"/>
      <c r="Q173" s="21" t="str">
        <f>IF(A173="","",IF(AND(P173="Oui",Parametres!$B$13="Oui"),Parametres!$B$10,0))</f>
        <v/>
      </c>
      <c r="R173" s="21" t="str">
        <f t="shared" si="27"/>
        <v/>
      </c>
      <c r="S173" s="13"/>
      <c r="T173" s="13"/>
      <c r="U173" s="13"/>
      <c r="V173" s="22" t="str">
        <f t="shared" si="28"/>
        <v/>
      </c>
      <c r="W173" s="22" t="str">
        <f t="shared" si="29"/>
        <v/>
      </c>
    </row>
    <row r="174">
      <c r="A174" s="14"/>
      <c r="B174" s="13"/>
      <c r="C174" s="13"/>
      <c r="D174" s="13"/>
      <c r="E174" s="13"/>
      <c r="F174" s="15"/>
      <c r="G174" s="19"/>
      <c r="H174" s="19"/>
      <c r="I174" s="19"/>
      <c r="J174" s="19"/>
      <c r="K174" s="20" t="str">
        <f t="shared" si="24"/>
        <v/>
      </c>
      <c r="L174" s="20" t="str">
        <f t="shared" si="25"/>
        <v/>
      </c>
      <c r="M174" s="20" t="str">
        <f t="shared" si="26"/>
        <v/>
      </c>
      <c r="N174" s="21" t="str">
        <f>IF(A174="","",ROUND(M174*Parametres!$B$8*Parametres!$B$9,2))</f>
        <v/>
      </c>
      <c r="O174" s="13"/>
      <c r="P174" s="13"/>
      <c r="Q174" s="21" t="str">
        <f>IF(A174="","",IF(AND(P174="Oui",Parametres!$B$13="Oui"),Parametres!$B$10,0))</f>
        <v/>
      </c>
      <c r="R174" s="21" t="str">
        <f t="shared" si="27"/>
        <v/>
      </c>
      <c r="S174" s="13"/>
      <c r="T174" s="13"/>
      <c r="U174" s="13"/>
      <c r="V174" s="22" t="str">
        <f t="shared" si="28"/>
        <v/>
      </c>
      <c r="W174" s="22" t="str">
        <f t="shared" si="29"/>
        <v/>
      </c>
    </row>
    <row r="175">
      <c r="A175" s="14"/>
      <c r="B175" s="13"/>
      <c r="C175" s="13"/>
      <c r="D175" s="13"/>
      <c r="E175" s="13"/>
      <c r="F175" s="15"/>
      <c r="G175" s="19"/>
      <c r="H175" s="19"/>
      <c r="I175" s="19"/>
      <c r="J175" s="19"/>
      <c r="K175" s="20" t="str">
        <f t="shared" si="24"/>
        <v/>
      </c>
      <c r="L175" s="20" t="str">
        <f t="shared" si="25"/>
        <v/>
      </c>
      <c r="M175" s="20" t="str">
        <f t="shared" si="26"/>
        <v/>
      </c>
      <c r="N175" s="21" t="str">
        <f>IF(A175="","",ROUND(M175*Parametres!$B$8*Parametres!$B$9,2))</f>
        <v/>
      </c>
      <c r="O175" s="13"/>
      <c r="P175" s="13"/>
      <c r="Q175" s="21" t="str">
        <f>IF(A175="","",IF(AND(P175="Oui",Parametres!$B$13="Oui"),Parametres!$B$10,0))</f>
        <v/>
      </c>
      <c r="R175" s="21" t="str">
        <f t="shared" si="27"/>
        <v/>
      </c>
      <c r="S175" s="13"/>
      <c r="T175" s="13"/>
      <c r="U175" s="13"/>
      <c r="V175" s="22" t="str">
        <f t="shared" si="28"/>
        <v/>
      </c>
      <c r="W175" s="22" t="str">
        <f t="shared" si="29"/>
        <v/>
      </c>
    </row>
    <row r="176">
      <c r="A176" s="14"/>
      <c r="B176" s="13"/>
      <c r="C176" s="13"/>
      <c r="D176" s="13"/>
      <c r="E176" s="13"/>
      <c r="F176" s="15"/>
      <c r="G176" s="19"/>
      <c r="H176" s="19"/>
      <c r="I176" s="19"/>
      <c r="J176" s="19"/>
      <c r="K176" s="20" t="str">
        <f t="shared" si="24"/>
        <v/>
      </c>
      <c r="L176" s="20" t="str">
        <f t="shared" si="25"/>
        <v/>
      </c>
      <c r="M176" s="20" t="str">
        <f t="shared" si="26"/>
        <v/>
      </c>
      <c r="N176" s="21" t="str">
        <f>IF(A176="","",ROUND(M176*Parametres!$B$8*Parametres!$B$9,2))</f>
        <v/>
      </c>
      <c r="O176" s="13"/>
      <c r="P176" s="13"/>
      <c r="Q176" s="21" t="str">
        <f>IF(A176="","",IF(AND(P176="Oui",Parametres!$B$13="Oui"),Parametres!$B$10,0))</f>
        <v/>
      </c>
      <c r="R176" s="21" t="str">
        <f t="shared" si="27"/>
        <v/>
      </c>
      <c r="S176" s="13"/>
      <c r="T176" s="13"/>
      <c r="U176" s="13"/>
      <c r="V176" s="22" t="str">
        <f t="shared" si="28"/>
        <v/>
      </c>
      <c r="W176" s="22" t="str">
        <f t="shared" si="29"/>
        <v/>
      </c>
    </row>
    <row r="177">
      <c r="A177" s="14"/>
      <c r="B177" s="13"/>
      <c r="C177" s="13"/>
      <c r="D177" s="13"/>
      <c r="E177" s="13"/>
      <c r="F177" s="15"/>
      <c r="G177" s="19"/>
      <c r="H177" s="19"/>
      <c r="I177" s="19"/>
      <c r="J177" s="19"/>
      <c r="K177" s="20" t="str">
        <f t="shared" si="24"/>
        <v/>
      </c>
      <c r="L177" s="20" t="str">
        <f t="shared" si="25"/>
        <v/>
      </c>
      <c r="M177" s="20" t="str">
        <f t="shared" si="26"/>
        <v/>
      </c>
      <c r="N177" s="21" t="str">
        <f>IF(A177="","",ROUND(M177*Parametres!$B$8*Parametres!$B$9,2))</f>
        <v/>
      </c>
      <c r="O177" s="13"/>
      <c r="P177" s="13"/>
      <c r="Q177" s="21" t="str">
        <f>IF(A177="","",IF(AND(P177="Oui",Parametres!$B$13="Oui"),Parametres!$B$10,0))</f>
        <v/>
      </c>
      <c r="R177" s="21" t="str">
        <f t="shared" si="27"/>
        <v/>
      </c>
      <c r="S177" s="13"/>
      <c r="T177" s="13"/>
      <c r="U177" s="13"/>
      <c r="V177" s="22" t="str">
        <f t="shared" si="28"/>
        <v/>
      </c>
      <c r="W177" s="22" t="str">
        <f t="shared" si="29"/>
        <v/>
      </c>
    </row>
    <row r="178">
      <c r="A178" s="14"/>
      <c r="B178" s="13"/>
      <c r="C178" s="13"/>
      <c r="D178" s="13"/>
      <c r="E178" s="13"/>
      <c r="F178" s="15"/>
      <c r="G178" s="19"/>
      <c r="H178" s="19"/>
      <c r="I178" s="19"/>
      <c r="J178" s="19"/>
      <c r="K178" s="20" t="str">
        <f t="shared" si="24"/>
        <v/>
      </c>
      <c r="L178" s="20" t="str">
        <f t="shared" si="25"/>
        <v/>
      </c>
      <c r="M178" s="20" t="str">
        <f t="shared" si="26"/>
        <v/>
      </c>
      <c r="N178" s="21" t="str">
        <f>IF(A178="","",ROUND(M178*Parametres!$B$8*Parametres!$B$9,2))</f>
        <v/>
      </c>
      <c r="O178" s="13"/>
      <c r="P178" s="13"/>
      <c r="Q178" s="21" t="str">
        <f>IF(A178="","",IF(AND(P178="Oui",Parametres!$B$13="Oui"),Parametres!$B$10,0))</f>
        <v/>
      </c>
      <c r="R178" s="21" t="str">
        <f t="shared" si="27"/>
        <v/>
      </c>
      <c r="S178" s="13"/>
      <c r="T178" s="13"/>
      <c r="U178" s="13"/>
      <c r="V178" s="22" t="str">
        <f t="shared" si="28"/>
        <v/>
      </c>
      <c r="W178" s="22" t="str">
        <f t="shared" si="29"/>
        <v/>
      </c>
    </row>
    <row r="179">
      <c r="A179" s="14"/>
      <c r="B179" s="13"/>
      <c r="C179" s="13"/>
      <c r="D179" s="13"/>
      <c r="E179" s="13"/>
      <c r="F179" s="15"/>
      <c r="G179" s="19"/>
      <c r="H179" s="19"/>
      <c r="I179" s="19"/>
      <c r="J179" s="19"/>
      <c r="K179" s="20" t="str">
        <f t="shared" si="24"/>
        <v/>
      </c>
      <c r="L179" s="20" t="str">
        <f t="shared" si="25"/>
        <v/>
      </c>
      <c r="M179" s="20" t="str">
        <f t="shared" si="26"/>
        <v/>
      </c>
      <c r="N179" s="21" t="str">
        <f>IF(A179="","",ROUND(M179*Parametres!$B$8*Parametres!$B$9,2))</f>
        <v/>
      </c>
      <c r="O179" s="13"/>
      <c r="P179" s="13"/>
      <c r="Q179" s="21" t="str">
        <f>IF(A179="","",IF(AND(P179="Oui",Parametres!$B$13="Oui"),Parametres!$B$10,0))</f>
        <v/>
      </c>
      <c r="R179" s="21" t="str">
        <f t="shared" si="27"/>
        <v/>
      </c>
      <c r="S179" s="13"/>
      <c r="T179" s="13"/>
      <c r="U179" s="13"/>
      <c r="V179" s="22" t="str">
        <f t="shared" si="28"/>
        <v/>
      </c>
      <c r="W179" s="22" t="str">
        <f t="shared" si="29"/>
        <v/>
      </c>
    </row>
    <row r="180">
      <c r="A180" s="14"/>
      <c r="B180" s="13"/>
      <c r="C180" s="13"/>
      <c r="D180" s="13"/>
      <c r="E180" s="13"/>
      <c r="F180" s="15"/>
      <c r="G180" s="19"/>
      <c r="H180" s="19"/>
      <c r="I180" s="19"/>
      <c r="J180" s="19"/>
      <c r="K180" s="20" t="str">
        <f t="shared" si="24"/>
        <v/>
      </c>
      <c r="L180" s="20" t="str">
        <f t="shared" si="25"/>
        <v/>
      </c>
      <c r="M180" s="20" t="str">
        <f t="shared" si="26"/>
        <v/>
      </c>
      <c r="N180" s="21" t="str">
        <f>IF(A180="","",ROUND(M180*Parametres!$B$8*Parametres!$B$9,2))</f>
        <v/>
      </c>
      <c r="O180" s="13"/>
      <c r="P180" s="13"/>
      <c r="Q180" s="21" t="str">
        <f>IF(A180="","",IF(AND(P180="Oui",Parametres!$B$13="Oui"),Parametres!$B$10,0))</f>
        <v/>
      </c>
      <c r="R180" s="21" t="str">
        <f t="shared" si="27"/>
        <v/>
      </c>
      <c r="S180" s="13"/>
      <c r="T180" s="13"/>
      <c r="U180" s="13"/>
      <c r="V180" s="22" t="str">
        <f t="shared" si="28"/>
        <v/>
      </c>
      <c r="W180" s="22" t="str">
        <f t="shared" si="29"/>
        <v/>
      </c>
    </row>
    <row r="181">
      <c r="A181" s="14"/>
      <c r="B181" s="13"/>
      <c r="C181" s="13"/>
      <c r="D181" s="13"/>
      <c r="E181" s="13"/>
      <c r="F181" s="15"/>
      <c r="G181" s="19"/>
      <c r="H181" s="19"/>
      <c r="I181" s="19"/>
      <c r="J181" s="19"/>
      <c r="K181" s="20" t="str">
        <f t="shared" si="24"/>
        <v/>
      </c>
      <c r="L181" s="20" t="str">
        <f t="shared" si="25"/>
        <v/>
      </c>
      <c r="M181" s="20" t="str">
        <f t="shared" si="26"/>
        <v/>
      </c>
      <c r="N181" s="21" t="str">
        <f>IF(A181="","",ROUND(M181*Parametres!$B$8*Parametres!$B$9,2))</f>
        <v/>
      </c>
      <c r="O181" s="13"/>
      <c r="P181" s="13"/>
      <c r="Q181" s="21" t="str">
        <f>IF(A181="","",IF(AND(P181="Oui",Parametres!$B$13="Oui"),Parametres!$B$10,0))</f>
        <v/>
      </c>
      <c r="R181" s="21" t="str">
        <f t="shared" si="27"/>
        <v/>
      </c>
      <c r="S181" s="13"/>
      <c r="T181" s="13"/>
      <c r="U181" s="13"/>
      <c r="V181" s="22" t="str">
        <f t="shared" si="28"/>
        <v/>
      </c>
      <c r="W181" s="22" t="str">
        <f t="shared" si="29"/>
        <v/>
      </c>
    </row>
    <row r="182">
      <c r="A182" s="14"/>
      <c r="B182" s="13"/>
      <c r="C182" s="13"/>
      <c r="D182" s="13"/>
      <c r="E182" s="13"/>
      <c r="F182" s="15"/>
      <c r="G182" s="19"/>
      <c r="H182" s="19"/>
      <c r="I182" s="19"/>
      <c r="J182" s="19"/>
      <c r="K182" s="20" t="str">
        <f t="shared" si="24"/>
        <v/>
      </c>
      <c r="L182" s="20" t="str">
        <f t="shared" si="25"/>
        <v/>
      </c>
      <c r="M182" s="20" t="str">
        <f t="shared" si="26"/>
        <v/>
      </c>
      <c r="N182" s="21" t="str">
        <f>IF(A182="","",ROUND(M182*Parametres!$B$8*Parametres!$B$9,2))</f>
        <v/>
      </c>
      <c r="O182" s="13"/>
      <c r="P182" s="13"/>
      <c r="Q182" s="21" t="str">
        <f>IF(A182="","",IF(AND(P182="Oui",Parametres!$B$13="Oui"),Parametres!$B$10,0))</f>
        <v/>
      </c>
      <c r="R182" s="21" t="str">
        <f t="shared" si="27"/>
        <v/>
      </c>
      <c r="S182" s="13"/>
      <c r="T182" s="13"/>
      <c r="U182" s="13"/>
      <c r="V182" s="22" t="str">
        <f t="shared" si="28"/>
        <v/>
      </c>
      <c r="W182" s="22" t="str">
        <f t="shared" si="29"/>
        <v/>
      </c>
    </row>
    <row r="183">
      <c r="A183" s="14"/>
      <c r="B183" s="13"/>
      <c r="C183" s="13"/>
      <c r="D183" s="13"/>
      <c r="E183" s="13"/>
      <c r="F183" s="15"/>
      <c r="G183" s="19"/>
      <c r="H183" s="19"/>
      <c r="I183" s="19"/>
      <c r="J183" s="19"/>
      <c r="K183" s="20" t="str">
        <f t="shared" si="24"/>
        <v/>
      </c>
      <c r="L183" s="20" t="str">
        <f t="shared" si="25"/>
        <v/>
      </c>
      <c r="M183" s="20" t="str">
        <f t="shared" si="26"/>
        <v/>
      </c>
      <c r="N183" s="21" t="str">
        <f>IF(A183="","",ROUND(M183*Parametres!$B$8*Parametres!$B$9,2))</f>
        <v/>
      </c>
      <c r="O183" s="13"/>
      <c r="P183" s="13"/>
      <c r="Q183" s="21" t="str">
        <f>IF(A183="","",IF(AND(P183="Oui",Parametres!$B$13="Oui"),Parametres!$B$10,0))</f>
        <v/>
      </c>
      <c r="R183" s="21" t="str">
        <f t="shared" si="27"/>
        <v/>
      </c>
      <c r="S183" s="13"/>
      <c r="T183" s="13"/>
      <c r="U183" s="13"/>
      <c r="V183" s="22" t="str">
        <f t="shared" si="28"/>
        <v/>
      </c>
      <c r="W183" s="22" t="str">
        <f t="shared" si="29"/>
        <v/>
      </c>
    </row>
    <row r="184">
      <c r="A184" s="14"/>
      <c r="B184" s="13"/>
      <c r="C184" s="13"/>
      <c r="D184" s="13"/>
      <c r="E184" s="13"/>
      <c r="F184" s="15"/>
      <c r="G184" s="19"/>
      <c r="H184" s="19"/>
      <c r="I184" s="19"/>
      <c r="J184" s="19"/>
      <c r="K184" s="20" t="str">
        <f t="shared" si="24"/>
        <v/>
      </c>
      <c r="L184" s="20" t="str">
        <f t="shared" si="25"/>
        <v/>
      </c>
      <c r="M184" s="20" t="str">
        <f t="shared" si="26"/>
        <v/>
      </c>
      <c r="N184" s="21" t="str">
        <f>IF(A184="","",ROUND(M184*Parametres!$B$8*Parametres!$B$9,2))</f>
        <v/>
      </c>
      <c r="O184" s="13"/>
      <c r="P184" s="13"/>
      <c r="Q184" s="21" t="str">
        <f>IF(A184="","",IF(AND(P184="Oui",Parametres!$B$13="Oui"),Parametres!$B$10,0))</f>
        <v/>
      </c>
      <c r="R184" s="21" t="str">
        <f t="shared" si="27"/>
        <v/>
      </c>
      <c r="S184" s="13"/>
      <c r="T184" s="13"/>
      <c r="U184" s="13"/>
      <c r="V184" s="22" t="str">
        <f t="shared" si="28"/>
        <v/>
      </c>
      <c r="W184" s="22" t="str">
        <f t="shared" si="29"/>
        <v/>
      </c>
    </row>
    <row r="185">
      <c r="A185" s="14"/>
      <c r="B185" s="13"/>
      <c r="C185" s="13"/>
      <c r="D185" s="13"/>
      <c r="E185" s="13"/>
      <c r="F185" s="15"/>
      <c r="G185" s="19"/>
      <c r="H185" s="19"/>
      <c r="I185" s="19"/>
      <c r="J185" s="19"/>
      <c r="K185" s="20" t="str">
        <f t="shared" si="24"/>
        <v/>
      </c>
      <c r="L185" s="20" t="str">
        <f t="shared" si="25"/>
        <v/>
      </c>
      <c r="M185" s="20" t="str">
        <f t="shared" si="26"/>
        <v/>
      </c>
      <c r="N185" s="21" t="str">
        <f>IF(A185="","",ROUND(M185*Parametres!$B$8*Parametres!$B$9,2))</f>
        <v/>
      </c>
      <c r="O185" s="13"/>
      <c r="P185" s="13"/>
      <c r="Q185" s="21" t="str">
        <f>IF(A185="","",IF(AND(P185="Oui",Parametres!$B$13="Oui"),Parametres!$B$10,0))</f>
        <v/>
      </c>
      <c r="R185" s="21" t="str">
        <f t="shared" si="27"/>
        <v/>
      </c>
      <c r="S185" s="13"/>
      <c r="T185" s="13"/>
      <c r="U185" s="13"/>
      <c r="V185" s="22" t="str">
        <f t="shared" si="28"/>
        <v/>
      </c>
      <c r="W185" s="22" t="str">
        <f t="shared" si="29"/>
        <v/>
      </c>
    </row>
    <row r="186">
      <c r="A186" s="14"/>
      <c r="B186" s="13"/>
      <c r="C186" s="13"/>
      <c r="D186" s="13"/>
      <c r="E186" s="13"/>
      <c r="F186" s="15"/>
      <c r="G186" s="19"/>
      <c r="H186" s="19"/>
      <c r="I186" s="19"/>
      <c r="J186" s="19"/>
      <c r="K186" s="20" t="str">
        <f t="shared" si="24"/>
        <v/>
      </c>
      <c r="L186" s="20" t="str">
        <f t="shared" si="25"/>
        <v/>
      </c>
      <c r="M186" s="20" t="str">
        <f t="shared" si="26"/>
        <v/>
      </c>
      <c r="N186" s="21" t="str">
        <f>IF(A186="","",ROUND(M186*Parametres!$B$8*Parametres!$B$9,2))</f>
        <v/>
      </c>
      <c r="O186" s="13"/>
      <c r="P186" s="13"/>
      <c r="Q186" s="21" t="str">
        <f>IF(A186="","",IF(AND(P186="Oui",Parametres!$B$13="Oui"),Parametres!$B$10,0))</f>
        <v/>
      </c>
      <c r="R186" s="21" t="str">
        <f t="shared" si="27"/>
        <v/>
      </c>
      <c r="S186" s="13"/>
      <c r="T186" s="13"/>
      <c r="U186" s="13"/>
      <c r="V186" s="22" t="str">
        <f t="shared" si="28"/>
        <v/>
      </c>
      <c r="W186" s="22" t="str">
        <f t="shared" si="29"/>
        <v/>
      </c>
    </row>
    <row r="187">
      <c r="A187" s="14"/>
      <c r="B187" s="13"/>
      <c r="C187" s="13"/>
      <c r="D187" s="13"/>
      <c r="E187" s="13"/>
      <c r="F187" s="15"/>
      <c r="G187" s="19"/>
      <c r="H187" s="19"/>
      <c r="I187" s="19"/>
      <c r="J187" s="19"/>
      <c r="K187" s="20" t="str">
        <f t="shared" si="24"/>
        <v/>
      </c>
      <c r="L187" s="20" t="str">
        <f t="shared" si="25"/>
        <v/>
      </c>
      <c r="M187" s="20" t="str">
        <f t="shared" si="26"/>
        <v/>
      </c>
      <c r="N187" s="21" t="str">
        <f>IF(A187="","",ROUND(M187*Parametres!$B$8*Parametres!$B$9,2))</f>
        <v/>
      </c>
      <c r="O187" s="13"/>
      <c r="P187" s="13"/>
      <c r="Q187" s="21" t="str">
        <f>IF(A187="","",IF(AND(P187="Oui",Parametres!$B$13="Oui"),Parametres!$B$10,0))</f>
        <v/>
      </c>
      <c r="R187" s="21" t="str">
        <f t="shared" si="27"/>
        <v/>
      </c>
      <c r="S187" s="13"/>
      <c r="T187" s="13"/>
      <c r="U187" s="13"/>
      <c r="V187" s="22" t="str">
        <f t="shared" si="28"/>
        <v/>
      </c>
      <c r="W187" s="22" t="str">
        <f t="shared" si="29"/>
        <v/>
      </c>
    </row>
    <row r="188">
      <c r="A188" s="14"/>
      <c r="B188" s="13"/>
      <c r="C188" s="13"/>
      <c r="D188" s="13"/>
      <c r="E188" s="13"/>
      <c r="F188" s="15"/>
      <c r="G188" s="19"/>
      <c r="H188" s="19"/>
      <c r="I188" s="19"/>
      <c r="J188" s="19"/>
      <c r="K188" s="20" t="str">
        <f t="shared" si="24"/>
        <v/>
      </c>
      <c r="L188" s="20" t="str">
        <f t="shared" si="25"/>
        <v/>
      </c>
      <c r="M188" s="20" t="str">
        <f t="shared" si="26"/>
        <v/>
      </c>
      <c r="N188" s="21" t="str">
        <f>IF(A188="","",ROUND(M188*Parametres!$B$8*Parametres!$B$9,2))</f>
        <v/>
      </c>
      <c r="O188" s="13"/>
      <c r="P188" s="13"/>
      <c r="Q188" s="21" t="str">
        <f>IF(A188="","",IF(AND(P188="Oui",Parametres!$B$13="Oui"),Parametres!$B$10,0))</f>
        <v/>
      </c>
      <c r="R188" s="21" t="str">
        <f t="shared" si="27"/>
        <v/>
      </c>
      <c r="S188" s="13"/>
      <c r="T188" s="13"/>
      <c r="U188" s="13"/>
      <c r="V188" s="22" t="str">
        <f t="shared" si="28"/>
        <v/>
      </c>
      <c r="W188" s="22" t="str">
        <f t="shared" si="29"/>
        <v/>
      </c>
    </row>
    <row r="189">
      <c r="A189" s="14"/>
      <c r="B189" s="13"/>
      <c r="C189" s="13"/>
      <c r="D189" s="13"/>
      <c r="E189" s="13"/>
      <c r="F189" s="15"/>
      <c r="G189" s="19"/>
      <c r="H189" s="19"/>
      <c r="I189" s="19"/>
      <c r="J189" s="19"/>
      <c r="K189" s="20" t="str">
        <f t="shared" si="24"/>
        <v/>
      </c>
      <c r="L189" s="20" t="str">
        <f t="shared" si="25"/>
        <v/>
      </c>
      <c r="M189" s="20" t="str">
        <f t="shared" si="26"/>
        <v/>
      </c>
      <c r="N189" s="21" t="str">
        <f>IF(A189="","",ROUND(M189*Parametres!$B$8*Parametres!$B$9,2))</f>
        <v/>
      </c>
      <c r="O189" s="13"/>
      <c r="P189" s="13"/>
      <c r="Q189" s="21" t="str">
        <f>IF(A189="","",IF(AND(P189="Oui",Parametres!$B$13="Oui"),Parametres!$B$10,0))</f>
        <v/>
      </c>
      <c r="R189" s="21" t="str">
        <f t="shared" si="27"/>
        <v/>
      </c>
      <c r="S189" s="13"/>
      <c r="T189" s="13"/>
      <c r="U189" s="13"/>
      <c r="V189" s="22" t="str">
        <f t="shared" si="28"/>
        <v/>
      </c>
      <c r="W189" s="22" t="str">
        <f t="shared" si="29"/>
        <v/>
      </c>
    </row>
    <row r="190">
      <c r="A190" s="14"/>
      <c r="B190" s="13"/>
      <c r="C190" s="13"/>
      <c r="D190" s="13"/>
      <c r="E190" s="13"/>
      <c r="F190" s="15"/>
      <c r="G190" s="19"/>
      <c r="H190" s="19"/>
      <c r="I190" s="19"/>
      <c r="J190" s="19"/>
      <c r="K190" s="20" t="str">
        <f t="shared" si="24"/>
        <v/>
      </c>
      <c r="L190" s="20" t="str">
        <f t="shared" si="25"/>
        <v/>
      </c>
      <c r="M190" s="20" t="str">
        <f t="shared" si="26"/>
        <v/>
      </c>
      <c r="N190" s="21" t="str">
        <f>IF(A190="","",ROUND(M190*Parametres!$B$8*Parametres!$B$9,2))</f>
        <v/>
      </c>
      <c r="O190" s="13"/>
      <c r="P190" s="13"/>
      <c r="Q190" s="21" t="str">
        <f>IF(A190="","",IF(AND(P190="Oui",Parametres!$B$13="Oui"),Parametres!$B$10,0))</f>
        <v/>
      </c>
      <c r="R190" s="21" t="str">
        <f t="shared" si="27"/>
        <v/>
      </c>
      <c r="S190" s="13"/>
      <c r="T190" s="13"/>
      <c r="U190" s="13"/>
      <c r="V190" s="22" t="str">
        <f t="shared" si="28"/>
        <v/>
      </c>
      <c r="W190" s="22" t="str">
        <f t="shared" si="29"/>
        <v/>
      </c>
    </row>
    <row r="191">
      <c r="A191" s="14"/>
      <c r="B191" s="13"/>
      <c r="C191" s="13"/>
      <c r="D191" s="13"/>
      <c r="E191" s="13"/>
      <c r="F191" s="15"/>
      <c r="G191" s="19"/>
      <c r="H191" s="19"/>
      <c r="I191" s="19"/>
      <c r="J191" s="19"/>
      <c r="K191" s="20" t="str">
        <f t="shared" si="24"/>
        <v/>
      </c>
      <c r="L191" s="20" t="str">
        <f t="shared" si="25"/>
        <v/>
      </c>
      <c r="M191" s="20" t="str">
        <f t="shared" si="26"/>
        <v/>
      </c>
      <c r="N191" s="21" t="str">
        <f>IF(A191="","",ROUND(M191*Parametres!$B$8*Parametres!$B$9,2))</f>
        <v/>
      </c>
      <c r="O191" s="13"/>
      <c r="P191" s="13"/>
      <c r="Q191" s="21" t="str">
        <f>IF(A191="","",IF(AND(P191="Oui",Parametres!$B$13="Oui"),Parametres!$B$10,0))</f>
        <v/>
      </c>
      <c r="R191" s="21" t="str">
        <f t="shared" si="27"/>
        <v/>
      </c>
      <c r="S191" s="13"/>
      <c r="T191" s="13"/>
      <c r="U191" s="13"/>
      <c r="V191" s="22" t="str">
        <f t="shared" si="28"/>
        <v/>
      </c>
      <c r="W191" s="22" t="str">
        <f t="shared" si="29"/>
        <v/>
      </c>
    </row>
    <row r="192">
      <c r="A192" s="14"/>
      <c r="B192" s="13"/>
      <c r="C192" s="13"/>
      <c r="D192" s="13"/>
      <c r="E192" s="13"/>
      <c r="F192" s="15"/>
      <c r="G192" s="19"/>
      <c r="H192" s="19"/>
      <c r="I192" s="19"/>
      <c r="J192" s="19"/>
      <c r="K192" s="20" t="str">
        <f t="shared" si="24"/>
        <v/>
      </c>
      <c r="L192" s="20" t="str">
        <f t="shared" si="25"/>
        <v/>
      </c>
      <c r="M192" s="20" t="str">
        <f t="shared" si="26"/>
        <v/>
      </c>
      <c r="N192" s="21" t="str">
        <f>IF(A192="","",ROUND(M192*Parametres!$B$8*Parametres!$B$9,2))</f>
        <v/>
      </c>
      <c r="O192" s="13"/>
      <c r="P192" s="13"/>
      <c r="Q192" s="21" t="str">
        <f>IF(A192="","",IF(AND(P192="Oui",Parametres!$B$13="Oui"),Parametres!$B$10,0))</f>
        <v/>
      </c>
      <c r="R192" s="21" t="str">
        <f t="shared" si="27"/>
        <v/>
      </c>
      <c r="S192" s="13"/>
      <c r="T192" s="13"/>
      <c r="U192" s="13"/>
      <c r="V192" s="22" t="str">
        <f t="shared" si="28"/>
        <v/>
      </c>
      <c r="W192" s="22" t="str">
        <f t="shared" si="29"/>
        <v/>
      </c>
    </row>
    <row r="193">
      <c r="A193" s="14"/>
      <c r="B193" s="13"/>
      <c r="C193" s="13"/>
      <c r="D193" s="13"/>
      <c r="E193" s="13"/>
      <c r="F193" s="15"/>
      <c r="G193" s="19"/>
      <c r="H193" s="19"/>
      <c r="I193" s="19"/>
      <c r="J193" s="19"/>
      <c r="K193" s="20" t="str">
        <f t="shared" si="24"/>
        <v/>
      </c>
      <c r="L193" s="20" t="str">
        <f t="shared" si="25"/>
        <v/>
      </c>
      <c r="M193" s="20" t="str">
        <f t="shared" si="26"/>
        <v/>
      </c>
      <c r="N193" s="21" t="str">
        <f>IF(A193="","",ROUND(M193*Parametres!$B$8*Parametres!$B$9,2))</f>
        <v/>
      </c>
      <c r="O193" s="13"/>
      <c r="P193" s="13"/>
      <c r="Q193" s="21" t="str">
        <f>IF(A193="","",IF(AND(P193="Oui",Parametres!$B$13="Oui"),Parametres!$B$10,0))</f>
        <v/>
      </c>
      <c r="R193" s="21" t="str">
        <f t="shared" si="27"/>
        <v/>
      </c>
      <c r="S193" s="13"/>
      <c r="T193" s="13"/>
      <c r="U193" s="13"/>
      <c r="V193" s="22" t="str">
        <f t="shared" si="28"/>
        <v/>
      </c>
      <c r="W193" s="22" t="str">
        <f t="shared" si="29"/>
        <v/>
      </c>
    </row>
    <row r="194">
      <c r="A194" s="14"/>
      <c r="B194" s="13"/>
      <c r="C194" s="13"/>
      <c r="D194" s="13"/>
      <c r="E194" s="13"/>
      <c r="F194" s="15"/>
      <c r="G194" s="19"/>
      <c r="H194" s="19"/>
      <c r="I194" s="19"/>
      <c r="J194" s="19"/>
      <c r="K194" s="20" t="str">
        <f t="shared" si="24"/>
        <v/>
      </c>
      <c r="L194" s="20" t="str">
        <f t="shared" si="25"/>
        <v/>
      </c>
      <c r="M194" s="20" t="str">
        <f t="shared" si="26"/>
        <v/>
      </c>
      <c r="N194" s="21" t="str">
        <f>IF(A194="","",ROUND(M194*Parametres!$B$8*Parametres!$B$9,2))</f>
        <v/>
      </c>
      <c r="O194" s="13"/>
      <c r="P194" s="13"/>
      <c r="Q194" s="21" t="str">
        <f>IF(A194="","",IF(AND(P194="Oui",Parametres!$B$13="Oui"),Parametres!$B$10,0))</f>
        <v/>
      </c>
      <c r="R194" s="21" t="str">
        <f t="shared" si="27"/>
        <v/>
      </c>
      <c r="S194" s="13"/>
      <c r="T194" s="13"/>
      <c r="U194" s="13"/>
      <c r="V194" s="22" t="str">
        <f t="shared" si="28"/>
        <v/>
      </c>
      <c r="W194" s="22" t="str">
        <f t="shared" si="29"/>
        <v/>
      </c>
    </row>
    <row r="195">
      <c r="A195" s="14"/>
      <c r="B195" s="13"/>
      <c r="C195" s="13"/>
      <c r="D195" s="13"/>
      <c r="E195" s="13"/>
      <c r="F195" s="15"/>
      <c r="G195" s="19"/>
      <c r="H195" s="19"/>
      <c r="I195" s="19"/>
      <c r="J195" s="19"/>
      <c r="K195" s="20" t="str">
        <f t="shared" si="24"/>
        <v/>
      </c>
      <c r="L195" s="20" t="str">
        <f t="shared" si="25"/>
        <v/>
      </c>
      <c r="M195" s="20" t="str">
        <f t="shared" si="26"/>
        <v/>
      </c>
      <c r="N195" s="21" t="str">
        <f>IF(A195="","",ROUND(M195*Parametres!$B$8*Parametres!$B$9,2))</f>
        <v/>
      </c>
      <c r="O195" s="13"/>
      <c r="P195" s="13"/>
      <c r="Q195" s="21" t="str">
        <f>IF(A195="","",IF(AND(P195="Oui",Parametres!$B$13="Oui"),Parametres!$B$10,0))</f>
        <v/>
      </c>
      <c r="R195" s="21" t="str">
        <f t="shared" si="27"/>
        <v/>
      </c>
      <c r="S195" s="13"/>
      <c r="T195" s="13"/>
      <c r="U195" s="13"/>
      <c r="V195" s="22" t="str">
        <f t="shared" si="28"/>
        <v/>
      </c>
      <c r="W195" s="22" t="str">
        <f t="shared" si="29"/>
        <v/>
      </c>
    </row>
    <row r="196">
      <c r="A196" s="14"/>
      <c r="B196" s="13"/>
      <c r="C196" s="13"/>
      <c r="D196" s="13"/>
      <c r="E196" s="13"/>
      <c r="F196" s="15"/>
      <c r="G196" s="19"/>
      <c r="H196" s="19"/>
      <c r="I196" s="19"/>
      <c r="J196" s="19"/>
      <c r="K196" s="20" t="str">
        <f t="shared" si="24"/>
        <v/>
      </c>
      <c r="L196" s="20" t="str">
        <f t="shared" si="25"/>
        <v/>
      </c>
      <c r="M196" s="20" t="str">
        <f t="shared" si="26"/>
        <v/>
      </c>
      <c r="N196" s="21" t="str">
        <f>IF(A196="","",ROUND(M196*Parametres!$B$8*Parametres!$B$9,2))</f>
        <v/>
      </c>
      <c r="O196" s="13"/>
      <c r="P196" s="13"/>
      <c r="Q196" s="21" t="str">
        <f>IF(A196="","",IF(AND(P196="Oui",Parametres!$B$13="Oui"),Parametres!$B$10,0))</f>
        <v/>
      </c>
      <c r="R196" s="21" t="str">
        <f t="shared" si="27"/>
        <v/>
      </c>
      <c r="S196" s="13"/>
      <c r="T196" s="13"/>
      <c r="U196" s="13"/>
      <c r="V196" s="22" t="str">
        <f t="shared" si="28"/>
        <v/>
      </c>
      <c r="W196" s="22" t="str">
        <f t="shared" si="29"/>
        <v/>
      </c>
    </row>
    <row r="197">
      <c r="A197" s="14"/>
      <c r="B197" s="13"/>
      <c r="C197" s="13"/>
      <c r="D197" s="13"/>
      <c r="E197" s="13"/>
      <c r="F197" s="15"/>
      <c r="G197" s="19"/>
      <c r="H197" s="19"/>
      <c r="I197" s="19"/>
      <c r="J197" s="19"/>
      <c r="K197" s="20" t="str">
        <f t="shared" si="24"/>
        <v/>
      </c>
      <c r="L197" s="20" t="str">
        <f t="shared" si="25"/>
        <v/>
      </c>
      <c r="M197" s="20" t="str">
        <f t="shared" si="26"/>
        <v/>
      </c>
      <c r="N197" s="21" t="str">
        <f>IF(A197="","",ROUND(M197*Parametres!$B$8*Parametres!$B$9,2))</f>
        <v/>
      </c>
      <c r="O197" s="13"/>
      <c r="P197" s="13"/>
      <c r="Q197" s="21" t="str">
        <f>IF(A197="","",IF(AND(P197="Oui",Parametres!$B$13="Oui"),Parametres!$B$10,0))</f>
        <v/>
      </c>
      <c r="R197" s="21" t="str">
        <f t="shared" si="27"/>
        <v/>
      </c>
      <c r="S197" s="13"/>
      <c r="T197" s="13"/>
      <c r="U197" s="13"/>
      <c r="V197" s="22" t="str">
        <f t="shared" si="28"/>
        <v/>
      </c>
      <c r="W197" s="22" t="str">
        <f t="shared" si="29"/>
        <v/>
      </c>
    </row>
    <row r="198">
      <c r="A198" s="14"/>
      <c r="B198" s="13"/>
      <c r="C198" s="13"/>
      <c r="D198" s="13"/>
      <c r="E198" s="13"/>
      <c r="F198" s="15"/>
      <c r="G198" s="19"/>
      <c r="H198" s="19"/>
      <c r="I198" s="19"/>
      <c r="J198" s="19"/>
      <c r="K198" s="20" t="str">
        <f t="shared" si="24"/>
        <v/>
      </c>
      <c r="L198" s="20" t="str">
        <f t="shared" si="25"/>
        <v/>
      </c>
      <c r="M198" s="20" t="str">
        <f t="shared" si="26"/>
        <v/>
      </c>
      <c r="N198" s="21" t="str">
        <f>IF(A198="","",ROUND(M198*Parametres!$B$8*Parametres!$B$9,2))</f>
        <v/>
      </c>
      <c r="O198" s="13"/>
      <c r="P198" s="13"/>
      <c r="Q198" s="21" t="str">
        <f>IF(A198="","",IF(AND(P198="Oui",Parametres!$B$13="Oui"),Parametres!$B$10,0))</f>
        <v/>
      </c>
      <c r="R198" s="21" t="str">
        <f t="shared" si="27"/>
        <v/>
      </c>
      <c r="S198" s="13"/>
      <c r="T198" s="13"/>
      <c r="U198" s="13"/>
      <c r="V198" s="22" t="str">
        <f t="shared" si="28"/>
        <v/>
      </c>
      <c r="W198" s="22" t="str">
        <f t="shared" si="29"/>
        <v/>
      </c>
    </row>
    <row r="199">
      <c r="A199" s="14"/>
      <c r="B199" s="13"/>
      <c r="C199" s="13"/>
      <c r="D199" s="13"/>
      <c r="E199" s="13"/>
      <c r="F199" s="15"/>
      <c r="G199" s="19"/>
      <c r="H199" s="19"/>
      <c r="I199" s="19"/>
      <c r="J199" s="19"/>
      <c r="K199" s="20" t="str">
        <f t="shared" si="24"/>
        <v/>
      </c>
      <c r="L199" s="20" t="str">
        <f t="shared" si="25"/>
        <v/>
      </c>
      <c r="M199" s="20" t="str">
        <f t="shared" si="26"/>
        <v/>
      </c>
      <c r="N199" s="21" t="str">
        <f>IF(A199="","",ROUND(M199*Parametres!$B$8*Parametres!$B$9,2))</f>
        <v/>
      </c>
      <c r="O199" s="13"/>
      <c r="P199" s="13"/>
      <c r="Q199" s="21" t="str">
        <f>IF(A199="","",IF(AND(P199="Oui",Parametres!$B$13="Oui"),Parametres!$B$10,0))</f>
        <v/>
      </c>
      <c r="R199" s="21" t="str">
        <f t="shared" si="27"/>
        <v/>
      </c>
      <c r="S199" s="13"/>
      <c r="T199" s="13"/>
      <c r="U199" s="13"/>
      <c r="V199" s="22" t="str">
        <f t="shared" si="28"/>
        <v/>
      </c>
      <c r="W199" s="22" t="str">
        <f t="shared" si="29"/>
        <v/>
      </c>
    </row>
    <row r="200">
      <c r="A200" s="14"/>
      <c r="B200" s="13"/>
      <c r="C200" s="13"/>
      <c r="D200" s="13"/>
      <c r="E200" s="13"/>
      <c r="F200" s="15"/>
      <c r="G200" s="19"/>
      <c r="H200" s="19"/>
      <c r="I200" s="19"/>
      <c r="J200" s="19"/>
      <c r="K200" s="20" t="str">
        <f t="shared" si="24"/>
        <v/>
      </c>
      <c r="L200" s="20" t="str">
        <f t="shared" si="25"/>
        <v/>
      </c>
      <c r="M200" s="20" t="str">
        <f t="shared" si="26"/>
        <v/>
      </c>
      <c r="N200" s="21" t="str">
        <f>IF(A200="","",ROUND(M200*Parametres!$B$8*Parametres!$B$9,2))</f>
        <v/>
      </c>
      <c r="O200" s="13"/>
      <c r="P200" s="13"/>
      <c r="Q200" s="21" t="str">
        <f>IF(A200="","",IF(AND(P200="Oui",Parametres!$B$13="Oui"),Parametres!$B$10,0))</f>
        <v/>
      </c>
      <c r="R200" s="21" t="str">
        <f t="shared" si="27"/>
        <v/>
      </c>
      <c r="S200" s="13"/>
      <c r="T200" s="13"/>
      <c r="U200" s="13"/>
      <c r="V200" s="22" t="str">
        <f t="shared" si="28"/>
        <v/>
      </c>
      <c r="W200" s="22" t="str">
        <f t="shared" si="29"/>
        <v/>
      </c>
    </row>
    <row r="201">
      <c r="A201" s="14"/>
      <c r="B201" s="13"/>
      <c r="C201" s="13"/>
      <c r="D201" s="13"/>
      <c r="E201" s="13"/>
      <c r="F201" s="15"/>
      <c r="G201" s="19"/>
      <c r="H201" s="19"/>
      <c r="I201" s="19"/>
      <c r="J201" s="19"/>
      <c r="K201" s="20" t="str">
        <f t="shared" si="24"/>
        <v/>
      </c>
      <c r="L201" s="20" t="str">
        <f t="shared" si="25"/>
        <v/>
      </c>
      <c r="M201" s="20" t="str">
        <f t="shared" si="26"/>
        <v/>
      </c>
      <c r="N201" s="21" t="str">
        <f>IF(A201="","",ROUND(M201*Parametres!$B$8*Parametres!$B$9,2))</f>
        <v/>
      </c>
      <c r="O201" s="13"/>
      <c r="P201" s="13"/>
      <c r="Q201" s="21" t="str">
        <f>IF(A201="","",IF(AND(P201="Oui",Parametres!$B$13="Oui"),Parametres!$B$10,0))</f>
        <v/>
      </c>
      <c r="R201" s="21" t="str">
        <f t="shared" si="27"/>
        <v/>
      </c>
      <c r="S201" s="13"/>
      <c r="T201" s="13"/>
      <c r="U201" s="13"/>
      <c r="V201" s="22" t="str">
        <f t="shared" si="28"/>
        <v/>
      </c>
      <c r="W201" s="22" t="str">
        <f t="shared" si="29"/>
        <v/>
      </c>
    </row>
    <row r="202">
      <c r="A202" s="14"/>
      <c r="B202" s="13"/>
      <c r="C202" s="13"/>
      <c r="D202" s="13"/>
      <c r="E202" s="13"/>
      <c r="F202" s="15"/>
      <c r="G202" s="19"/>
      <c r="H202" s="19"/>
      <c r="I202" s="19"/>
      <c r="J202" s="19"/>
      <c r="K202" s="20" t="str">
        <f t="shared" si="24"/>
        <v/>
      </c>
      <c r="L202" s="20" t="str">
        <f t="shared" si="25"/>
        <v/>
      </c>
      <c r="M202" s="20" t="str">
        <f t="shared" si="26"/>
        <v/>
      </c>
      <c r="N202" s="21" t="str">
        <f>IF(A202="","",ROUND(M202*Parametres!$B$8*Parametres!$B$9,2))</f>
        <v/>
      </c>
      <c r="O202" s="13"/>
      <c r="P202" s="13"/>
      <c r="Q202" s="21" t="str">
        <f>IF(A202="","",IF(AND(P202="Oui",Parametres!$B$13="Oui"),Parametres!$B$10,0))</f>
        <v/>
      </c>
      <c r="R202" s="21" t="str">
        <f t="shared" si="27"/>
        <v/>
      </c>
      <c r="S202" s="13"/>
      <c r="T202" s="13"/>
      <c r="U202" s="13"/>
      <c r="V202" s="22" t="str">
        <f t="shared" si="28"/>
        <v/>
      </c>
      <c r="W202" s="22" t="str">
        <f t="shared" si="29"/>
        <v/>
      </c>
    </row>
    <row r="203">
      <c r="A203" s="14"/>
      <c r="B203" s="13"/>
      <c r="C203" s="13"/>
      <c r="D203" s="13"/>
      <c r="E203" s="13"/>
      <c r="F203" s="15"/>
      <c r="G203" s="19"/>
      <c r="H203" s="19"/>
      <c r="I203" s="19"/>
      <c r="J203" s="19"/>
      <c r="K203" s="20" t="str">
        <f t="shared" si="24"/>
        <v/>
      </c>
      <c r="L203" s="20" t="str">
        <f t="shared" si="25"/>
        <v/>
      </c>
      <c r="M203" s="20" t="str">
        <f t="shared" si="26"/>
        <v/>
      </c>
      <c r="N203" s="21" t="str">
        <f>IF(A203="","",ROUND(M203*Parametres!$B$8*Parametres!$B$9,2))</f>
        <v/>
      </c>
      <c r="O203" s="13"/>
      <c r="P203" s="13"/>
      <c r="Q203" s="21" t="str">
        <f>IF(A203="","",IF(AND(P203="Oui",Parametres!$B$13="Oui"),Parametres!$B$10,0))</f>
        <v/>
      </c>
      <c r="R203" s="21" t="str">
        <f t="shared" si="27"/>
        <v/>
      </c>
      <c r="S203" s="13"/>
      <c r="T203" s="13"/>
      <c r="U203" s="13"/>
      <c r="V203" s="22" t="str">
        <f t="shared" si="28"/>
        <v/>
      </c>
      <c r="W203" s="22" t="str">
        <f t="shared" si="29"/>
        <v/>
      </c>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1">
    <mergeCell ref="A1:W1"/>
  </mergeCells>
  <dataValidations count="5" disablePrompts="0">
    <dataValidation sqref="B4:B203" type="list" allowBlank="0" errorStyle="stop" imeMode="noControl" operator="between" showDropDown="0" showErrorMessage="0" showInputMessage="0">
      <formula1>Listes!$E$4:$E$8</formula1>
    </dataValidation>
    <dataValidation sqref="C4:C203" type="list" allowBlank="0" errorStyle="stop" imeMode="noControl" operator="between" showDropDown="0" showErrorMessage="0" showInputMessage="0">
      <formula1>Listes!$B$4:$B$9</formula1>
    </dataValidation>
    <dataValidation sqref="D4:D203" type="list" allowBlank="0" errorStyle="stop" imeMode="noControl" operator="between" showDropDown="0" showErrorMessage="0" showInputMessage="0">
      <formula1>Listes!$A$4:$A$11</formula1>
    </dataValidation>
    <dataValidation sqref="O4:P203" type="list" allowBlank="0" errorStyle="stop" imeMode="noControl" operator="between" showDropDown="0" showErrorMessage="0" showInputMessage="0">
      <formula1>Listes!$C$4:$C$5</formula1>
    </dataValidation>
    <dataValidation sqref="S4:S203" type="list" allowBlank="0" errorStyle="stop" imeMode="noControl" operator="between" showDropDown="0" showErrorMessage="0" showInputMessage="0">
      <formula1>Listes!$D$4:$D$6</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1E675AB0-57E3-4856-9329-7FF40F919955}">
            <xm:f>W4="OK"</xm:f>
            <x14:dxf>
              <fill>
                <patternFill patternType="solid">
                  <fgColor rgb="FFDCFCE7"/>
                  <bgColor rgb="FFDCFCE7"/>
                </patternFill>
              </fill>
            </x14:dxf>
          </x14:cfRule>
          <xm:sqref>W4:W203</xm:sqref>
        </x14:conditionalFormatting>
        <x14:conditionalFormatting xmlns:xm="http://schemas.microsoft.com/office/excel/2006/main">
          <x14:cfRule type="expression" priority="2" id="{DB33BBC1-5F44-4EAE-BA2D-D62C2E0210E1}">
            <xm:f>W4="À compléter"</xm:f>
            <x14:dxf>
              <fill>
                <patternFill patternType="solid">
                  <fgColor rgb="FFFFEDD5"/>
                  <bgColor rgb="FFFFEDD5"/>
                </patternFill>
              </fill>
            </x14:dxf>
          </x14:cfRule>
          <xm:sqref>W4:W203</xm:sqref>
        </x14:conditionalFormatting>
        <x14:conditionalFormatting xmlns:xm="http://schemas.microsoft.com/office/excel/2006/main">
          <x14:cfRule type="expression" priority="3" id="{5238ED87-26DB-4B2B-9983-E4C60FEC3D07}">
            <xm:f>OR(W4="Erreur durée",W4="Gain négatif",W4="Sortie rejetée")</xm:f>
            <x14:dxf>
              <font>
                <b/>
                <color rgb="FF692340"/>
              </font>
              <fill>
                <patternFill patternType="solid">
                  <fgColor rgb="FFFEE2E2"/>
                  <bgColor rgb="FFFEE2E2"/>
                </patternFill>
              </fill>
            </x14:dxf>
          </x14:cfRule>
          <xm:sqref>W4:W203</xm:sqref>
        </x14:conditionalFormatting>
        <x14:conditionalFormatting xmlns:xm="http://schemas.microsoft.com/office/excel/2006/main">
          <x14:cfRule type="expression" priority="4" id="{A39BAB18-C16D-4CF7-9022-3D2206AE7D9A}">
            <xm:f>L4&lt;0</xm:f>
            <x14:dxf>
              <font>
                <color rgb="FF692340"/>
              </font>
              <fill>
                <patternFill patternType="solid">
                  <fgColor rgb="FFFEE2E2"/>
                  <bgColor rgb="FFFEE2E2"/>
                </patternFill>
              </fill>
            </x14:dxf>
          </x14:cfRule>
          <xm:sqref>L4:L203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RowHeight="15"/>
  <cols>
    <col customWidth="1" min="1" max="1" width="30"/>
    <col customWidth="1" min="2" max="2" width="22"/>
    <col customWidth="1" min="3" max="3" width="3"/>
    <col customWidth="1" min="4" max="4" width="28"/>
    <col customWidth="1" min="5" max="5" width="10"/>
    <col customWidth="1" min="6" max="6" width="14"/>
    <col customWidth="1" min="7" max="7" width="16"/>
    <col customWidth="1" min="8" max="8" width="15"/>
    <col customWidth="1" min="9" max="9" width="16"/>
    <col customWidth="1" min="10" max="14" width="14"/>
  </cols>
  <sheetData>
    <row r="1" ht="30" customHeight="1">
      <c r="A1" s="1" t="s">
        <v>148</v>
      </c>
      <c r="B1" s="1"/>
      <c r="C1" s="1"/>
      <c r="D1" s="1"/>
      <c r="E1" s="1"/>
      <c r="F1" s="1"/>
      <c r="G1" s="1"/>
      <c r="H1" s="1"/>
      <c r="I1" s="1"/>
      <c r="J1" s="1"/>
      <c r="K1" s="1"/>
      <c r="L1" s="1"/>
      <c r="M1" s="1"/>
      <c r="N1" s="1"/>
      <c r="O1" s="2"/>
      <c r="P1" s="2"/>
      <c r="Q1" s="2"/>
      <c r="R1" s="2"/>
      <c r="S1" s="2"/>
      <c r="T1" s="2"/>
      <c r="U1" s="2"/>
      <c r="V1" s="2"/>
      <c r="W1" s="2"/>
    </row>
    <row r="2">
      <c r="A2" s="2"/>
      <c r="B2" s="2"/>
      <c r="C2" s="2"/>
      <c r="D2" s="2"/>
      <c r="E2" s="2"/>
      <c r="F2" s="2"/>
      <c r="G2" s="2"/>
      <c r="H2" s="2"/>
      <c r="I2" s="2"/>
      <c r="J2" s="2"/>
      <c r="K2" s="2"/>
      <c r="L2" s="2"/>
      <c r="M2" s="2"/>
      <c r="N2" s="2"/>
      <c r="O2" s="2"/>
      <c r="P2" s="2"/>
      <c r="Q2" s="2"/>
      <c r="R2" s="2"/>
      <c r="S2" s="2"/>
      <c r="T2" s="2"/>
      <c r="U2" s="2"/>
      <c r="V2" s="2"/>
      <c r="W2" s="2"/>
    </row>
    <row r="3" ht="28" customHeight="1">
      <c r="A3" s="23" t="s">
        <v>149</v>
      </c>
      <c r="B3" s="23" t="s">
        <v>37</v>
      </c>
      <c r="C3" s="2"/>
      <c r="D3" s="11" t="s">
        <v>78</v>
      </c>
      <c r="E3" s="11" t="s">
        <v>150</v>
      </c>
      <c r="F3" s="11" t="s">
        <v>25</v>
      </c>
      <c r="G3" s="11" t="s">
        <v>27</v>
      </c>
      <c r="H3" s="11" t="s">
        <v>151</v>
      </c>
      <c r="I3" s="11" t="s">
        <v>152</v>
      </c>
      <c r="J3" s="2"/>
      <c r="K3" s="2"/>
      <c r="L3" s="2"/>
      <c r="M3" s="2"/>
      <c r="N3" s="2"/>
      <c r="O3" s="2"/>
      <c r="P3" s="2"/>
      <c r="Q3" s="2"/>
      <c r="R3" s="2"/>
      <c r="S3" s="2"/>
      <c r="T3" s="2"/>
      <c r="U3" s="2"/>
      <c r="V3" s="2"/>
      <c r="W3" s="2"/>
    </row>
    <row r="4">
      <c r="A4" s="12" t="s">
        <v>41</v>
      </c>
      <c r="B4" s="22" t="str">
        <f>Parametres!$B$4</f>
        <v xml:space="preserve">Pilote agent de codage IA</v>
      </c>
      <c r="C4" s="2"/>
      <c r="D4" s="12" t="str">
        <f>Listes!$A$4</f>
        <v xml:space="preserve">Reproduction de bugs</v>
      </c>
      <c r="E4" s="24">
        <f>COUNTIFS(Journal!$D$4:$D$203,D4,Journal!$V$4:$V$203,"Oui")</f>
        <v>2</v>
      </c>
      <c r="F4" s="25">
        <f>SUMIF(Journal!$D$4:$D$203,D4,Journal!$L$4:$L$203)</f>
        <v>2.2999999999999998</v>
      </c>
      <c r="G4" s="25">
        <f>SUMIF(Journal!$D$4:$D$203,D4,Journal!$M$4:$M$203)</f>
        <v>2.2999999999999998</v>
      </c>
      <c r="H4" s="21">
        <f>SUMIF(Journal!$D$4:$D$203,D4,Journal!$R$4:$R$203)</f>
        <v>127.08</v>
      </c>
      <c r="I4" s="26">
        <f>IFERROR(COUNTIFS(Journal!$D$4:$D$203,D4,Journal!$O$4:$O$203,"Oui")/COUNTIF(Journal!$D$4:$D$203,D4),"")</f>
        <v>1</v>
      </c>
      <c r="J4" s="2"/>
      <c r="K4" s="2"/>
      <c r="L4" s="2"/>
      <c r="M4" s="2"/>
      <c r="N4" s="2"/>
      <c r="O4" s="2"/>
      <c r="P4" s="2"/>
      <c r="Q4" s="2"/>
      <c r="R4" s="2"/>
      <c r="S4" s="2"/>
      <c r="T4" s="2"/>
      <c r="U4" s="2"/>
      <c r="V4" s="2"/>
      <c r="W4" s="2"/>
    </row>
    <row r="5">
      <c r="A5" s="12" t="s">
        <v>153</v>
      </c>
      <c r="B5" s="22" t="str">
        <f>TEXT(Parametres!$B$5,"yyyy-mm-dd")&amp;" → "&amp;TEXT(Parametres!$B$6,"yyyy-mm-dd")</f>
        <v xml:space="preserve">2026-05-01 → 2026-05-31</v>
      </c>
      <c r="C5" s="2"/>
      <c r="D5" s="12" t="str">
        <f>Listes!$A$5</f>
        <v xml:space="preserve">Préparation de PR</v>
      </c>
      <c r="E5" s="24">
        <f>COUNTIFS(Journal!$D$4:$D$203,D5,Journal!$V$4:$V$203,"Oui")</f>
        <v>2</v>
      </c>
      <c r="F5" s="25">
        <f>SUMIF(Journal!$D$4:$D$203,D5,Journal!$L$4:$L$203)</f>
        <v>0.80000000000000004</v>
      </c>
      <c r="G5" s="25">
        <f>SUMIF(Journal!$D$4:$D$203,D5,Journal!$M$4:$M$203)</f>
        <v>0.80000000000000004</v>
      </c>
      <c r="H5" s="21">
        <f>SUMIF(Journal!$D$4:$D$203,D5,Journal!$R$4:$R$203)</f>
        <v>44.209999999999994</v>
      </c>
      <c r="I5" s="26">
        <f>IFERROR(COUNTIFS(Journal!$D$4:$D$203,D5,Journal!$O$4:$O$203,"Oui")/COUNTIF(Journal!$D$4:$D$203,D5),"")</f>
        <v>1</v>
      </c>
      <c r="J5" s="2"/>
      <c r="K5" s="2"/>
      <c r="L5" s="2"/>
      <c r="M5" s="2"/>
      <c r="N5" s="2"/>
      <c r="O5" s="2"/>
      <c r="P5" s="2"/>
      <c r="Q5" s="2"/>
      <c r="R5" s="2"/>
      <c r="S5" s="2"/>
      <c r="T5" s="2"/>
      <c r="U5" s="2"/>
      <c r="V5" s="2"/>
      <c r="W5" s="2"/>
    </row>
    <row r="6">
      <c r="A6" s="12" t="s">
        <v>154</v>
      </c>
      <c r="B6" s="24">
        <f>COUNTA(Journal!$A$4:$A$203)</f>
        <v>12</v>
      </c>
      <c r="C6" s="2"/>
      <c r="D6" s="12" t="str">
        <f>Listes!$A$6</f>
        <v xml:space="preserve">Ajout de tests</v>
      </c>
      <c r="E6" s="24">
        <f>COUNTIFS(Journal!$D$4:$D$203,D6,Journal!$V$4:$V$203,"Oui")</f>
        <v>2</v>
      </c>
      <c r="F6" s="25">
        <f>SUMIF(Journal!$D$4:$D$203,D6,Journal!$L$4:$L$203)</f>
        <v>1.2</v>
      </c>
      <c r="G6" s="25">
        <f>SUMIF(Journal!$D$4:$D$203,D6,Journal!$M$4:$M$203)</f>
        <v>1.2</v>
      </c>
      <c r="H6" s="21">
        <f>SUMIF(Journal!$D$4:$D$203,D6,Journal!$R$4:$R$203)</f>
        <v>516.31000000000006</v>
      </c>
      <c r="I6" s="26">
        <f>IFERROR(COUNTIFS(Journal!$D$4:$D$203,D6,Journal!$O$4:$O$203,"Oui")/COUNTIF(Journal!$D$4:$D$203,D6),"")</f>
        <v>1</v>
      </c>
      <c r="J6" s="2"/>
      <c r="K6" s="2"/>
      <c r="L6" s="2"/>
      <c r="M6" s="2"/>
      <c r="N6" s="2"/>
      <c r="O6" s="2"/>
      <c r="P6" s="2"/>
      <c r="Q6" s="2"/>
      <c r="R6" s="2"/>
      <c r="S6" s="2"/>
      <c r="T6" s="2"/>
      <c r="U6" s="2"/>
      <c r="V6" s="2"/>
      <c r="W6" s="2"/>
    </row>
    <row r="7">
      <c r="A7" s="12" t="s">
        <v>155</v>
      </c>
      <c r="B7" s="24">
        <f>COUNTIF(Journal!$V$4:$V$203,"Oui")</f>
        <v>12</v>
      </c>
      <c r="C7" s="2"/>
      <c r="D7" s="12" t="str">
        <f>Listes!$A$7</f>
        <v xml:space="preserve">Refactoring local</v>
      </c>
      <c r="E7" s="24">
        <f>COUNTIFS(Journal!$D$4:$D$203,D7,Journal!$V$4:$V$203,"Oui")</f>
        <v>1</v>
      </c>
      <c r="F7" s="25">
        <f>SUMIF(Journal!$D$4:$D$203,D7,Journal!$L$4:$L$203)</f>
        <v>0</v>
      </c>
      <c r="G7" s="25">
        <f>SUMIF(Journal!$D$4:$D$203,D7,Journal!$M$4:$M$203)</f>
        <v>0</v>
      </c>
      <c r="H7" s="21">
        <f>SUMIF(Journal!$D$4:$D$203,D7,Journal!$R$4:$R$203)</f>
        <v>0</v>
      </c>
      <c r="I7" s="26">
        <f>IFERROR(COUNTIFS(Journal!$D$4:$D$203,D7,Journal!$O$4:$O$203,"Oui")/COUNTIF(Journal!$D$4:$D$203,D7),"")</f>
        <v>1</v>
      </c>
      <c r="J7" s="2"/>
      <c r="K7" s="2"/>
      <c r="L7" s="2"/>
      <c r="M7" s="2"/>
      <c r="N7" s="2"/>
      <c r="O7" s="2"/>
      <c r="P7" s="2"/>
      <c r="Q7" s="2"/>
      <c r="R7" s="2"/>
      <c r="S7" s="2"/>
      <c r="T7" s="2"/>
      <c r="U7" s="2"/>
      <c r="V7" s="2"/>
      <c r="W7" s="2"/>
    </row>
    <row r="8">
      <c r="A8" s="12" t="s">
        <v>156</v>
      </c>
      <c r="B8" s="26">
        <f>IFERROR(B7/B6,"")</f>
        <v>1</v>
      </c>
      <c r="C8" s="2"/>
      <c r="D8" s="12" t="str">
        <f>Listes!$A$8</f>
        <v xml:space="preserve">Documentation technique</v>
      </c>
      <c r="E8" s="24">
        <f>COUNTIFS(Journal!$D$4:$D$203,D8,Journal!$V$4:$V$203,"Oui")</f>
        <v>1</v>
      </c>
      <c r="F8" s="25">
        <f>SUMIF(Journal!$D$4:$D$203,D8,Journal!$L$4:$L$203)</f>
        <v>1</v>
      </c>
      <c r="G8" s="25">
        <f>SUMIF(Journal!$D$4:$D$203,D8,Journal!$M$4:$M$203)</f>
        <v>1</v>
      </c>
      <c r="H8" s="21">
        <f>SUMIF(Journal!$D$4:$D$203,D8,Journal!$R$4:$R$203)</f>
        <v>55.25</v>
      </c>
      <c r="I8" s="26">
        <f>IFERROR(COUNTIFS(Journal!$D$4:$D$203,D8,Journal!$O$4:$O$203,"Oui")/COUNTIF(Journal!$D$4:$D$203,D8),"")</f>
        <v>1</v>
      </c>
      <c r="J8" s="2"/>
      <c r="K8" s="2"/>
      <c r="L8" s="2"/>
      <c r="M8" s="2"/>
      <c r="N8" s="2"/>
      <c r="O8" s="2"/>
      <c r="P8" s="2"/>
      <c r="Q8" s="2"/>
      <c r="R8" s="2"/>
      <c r="S8" s="2"/>
      <c r="T8" s="2"/>
      <c r="U8" s="2"/>
      <c r="V8" s="2"/>
      <c r="W8" s="2"/>
    </row>
    <row r="9">
      <c r="A9" s="12" t="s">
        <v>157</v>
      </c>
      <c r="B9" s="24">
        <f>COUNTIF(Journal!$O$4:$O$203,"Oui")</f>
        <v>11</v>
      </c>
      <c r="C9" s="2"/>
      <c r="D9" s="12" t="str">
        <f>Listes!$A$9</f>
        <v xml:space="preserve">Analyse cause racine</v>
      </c>
      <c r="E9" s="24">
        <f>COUNTIFS(Journal!$D$4:$D$203,D9,Journal!$V$4:$V$203,"Oui")</f>
        <v>2</v>
      </c>
      <c r="F9" s="25">
        <f>SUMIF(Journal!$D$4:$D$203,D9,Journal!$L$4:$L$203)</f>
        <v>1.7000000000000002</v>
      </c>
      <c r="G9" s="25">
        <f>SUMIF(Journal!$D$4:$D$203,D9,Journal!$M$4:$M$203)</f>
        <v>1.7000000000000002</v>
      </c>
      <c r="H9" s="21">
        <f>SUMIF(Journal!$D$4:$D$203,D9,Journal!$R$4:$R$203)</f>
        <v>543.93000000000006</v>
      </c>
      <c r="I9" s="26">
        <f>IFERROR(COUNTIFS(Journal!$D$4:$D$203,D9,Journal!$O$4:$O$203,"Oui")/COUNTIF(Journal!$D$4:$D$203,D9),"")</f>
        <v>1</v>
      </c>
      <c r="J9" s="2"/>
      <c r="K9" s="2"/>
      <c r="L9" s="2"/>
      <c r="M9" s="2"/>
      <c r="N9" s="2"/>
      <c r="O9" s="2"/>
      <c r="P9" s="2"/>
      <c r="Q9" s="2"/>
      <c r="R9" s="2"/>
      <c r="S9" s="2"/>
      <c r="T9" s="2"/>
      <c r="U9" s="2"/>
      <c r="V9" s="2"/>
      <c r="W9" s="2"/>
    </row>
    <row r="10">
      <c r="A10" s="12" t="s">
        <v>158</v>
      </c>
      <c r="B10" s="26">
        <f>IFERROR(B9/B6,"")</f>
        <v>0.91666666666666663</v>
      </c>
      <c r="C10" s="2"/>
      <c r="D10" s="12" t="str">
        <f>Listes!$A$10</f>
        <v xml:space="preserve">Support niveau 3</v>
      </c>
      <c r="E10" s="24">
        <f>COUNTIFS(Journal!$D$4:$D$203,D10,Journal!$V$4:$V$203,"Oui")</f>
        <v>1</v>
      </c>
      <c r="F10" s="25">
        <f>SUMIF(Journal!$D$4:$D$203,D10,Journal!$L$4:$L$203)</f>
        <v>0.10000000000000001</v>
      </c>
      <c r="G10" s="25">
        <f>SUMIF(Journal!$D$4:$D$203,D10,Journal!$M$4:$M$203)</f>
        <v>0.10000000000000001</v>
      </c>
      <c r="H10" s="21">
        <f>SUMIF(Journal!$D$4:$D$203,D10,Journal!$R$4:$R$203)</f>
        <v>5.5300000000000002</v>
      </c>
      <c r="I10" s="26">
        <f>IFERROR(COUNTIFS(Journal!$D$4:$D$203,D10,Journal!$O$4:$O$203,"Oui")/COUNTIF(Journal!$D$4:$D$203,D10),"")</f>
        <v>1</v>
      </c>
      <c r="J10" s="2"/>
      <c r="K10" s="2"/>
      <c r="L10" s="2"/>
      <c r="M10" s="2"/>
      <c r="N10" s="2"/>
      <c r="O10" s="2"/>
      <c r="P10" s="2"/>
      <c r="Q10" s="2"/>
      <c r="R10" s="2"/>
      <c r="S10" s="2"/>
      <c r="T10" s="2"/>
      <c r="U10" s="2"/>
      <c r="V10" s="2"/>
      <c r="W10" s="2"/>
    </row>
    <row r="11">
      <c r="A11" s="12" t="s">
        <v>159</v>
      </c>
      <c r="B11" s="25">
        <f>SUM(Journal!$K$4:$K$203)</f>
        <v>15.899999999999999</v>
      </c>
      <c r="C11" s="2"/>
      <c r="D11" s="12" t="str">
        <f>Listes!$A$11</f>
        <v xml:space="preserve">Dette technique ciblée</v>
      </c>
      <c r="E11" s="24">
        <f>COUNTIFS(Journal!$D$4:$D$203,D11,Journal!$V$4:$V$203,"Oui")</f>
        <v>1</v>
      </c>
      <c r="F11" s="25">
        <f>SUMIF(Journal!$D$4:$D$203,D11,Journal!$L$4:$L$203)</f>
        <v>-0.20000000000000001</v>
      </c>
      <c r="G11" s="25">
        <f>SUMIF(Journal!$D$4:$D$203,D11,Journal!$M$4:$M$203)</f>
        <v>0</v>
      </c>
      <c r="H11" s="21">
        <f>SUMIF(Journal!$D$4:$D$203,D11,Journal!$R$4:$R$203)</f>
        <v>0</v>
      </c>
      <c r="I11" s="26">
        <f>IFERROR(COUNTIFS(Journal!$D$4:$D$203,D11,Journal!$O$4:$O$203,"Oui")/COUNTIF(Journal!$D$4:$D$203,D11),"")</f>
        <v>0</v>
      </c>
      <c r="J11" s="2"/>
      <c r="K11" s="2"/>
      <c r="L11" s="2"/>
      <c r="M11" s="2"/>
      <c r="N11" s="2"/>
      <c r="O11" s="2"/>
      <c r="P11" s="2"/>
      <c r="Q11" s="2"/>
      <c r="R11" s="2"/>
      <c r="S11" s="2"/>
      <c r="T11" s="2"/>
      <c r="U11" s="2"/>
      <c r="V11" s="2"/>
      <c r="W11" s="2"/>
    </row>
    <row r="12">
      <c r="A12" s="12" t="s">
        <v>160</v>
      </c>
      <c r="B12" s="25">
        <f>SUM(Journal!$L$4:$L$203)</f>
        <v>6.8999999999999995</v>
      </c>
      <c r="C12" s="2"/>
      <c r="D12" s="2"/>
      <c r="E12" s="2"/>
      <c r="F12" s="2"/>
      <c r="G12" s="2"/>
      <c r="H12" s="2"/>
      <c r="I12" s="2"/>
      <c r="J12" s="2"/>
      <c r="K12" s="2"/>
      <c r="L12" s="2"/>
      <c r="M12" s="2"/>
      <c r="N12" s="2"/>
      <c r="O12" s="2"/>
      <c r="P12" s="2"/>
      <c r="Q12" s="2"/>
      <c r="R12" s="2"/>
      <c r="S12" s="2"/>
      <c r="T12" s="2"/>
      <c r="U12" s="2"/>
      <c r="V12" s="2"/>
      <c r="W12" s="2"/>
    </row>
    <row r="13">
      <c r="A13" s="12" t="s">
        <v>161</v>
      </c>
      <c r="B13" s="25">
        <f>SUM(Journal!$M$4:$M$203)</f>
        <v>7.1000000000000005</v>
      </c>
      <c r="C13" s="2"/>
      <c r="D13" s="2"/>
      <c r="E13" s="2"/>
      <c r="F13" s="2"/>
      <c r="G13" s="2"/>
      <c r="H13" s="2"/>
      <c r="I13" s="2"/>
      <c r="J13" s="2"/>
      <c r="K13" s="2"/>
      <c r="L13" s="2"/>
      <c r="M13" s="2"/>
      <c r="N13" s="2"/>
      <c r="O13" s="2"/>
      <c r="P13" s="2"/>
      <c r="Q13" s="2"/>
      <c r="R13" s="2"/>
      <c r="S13" s="2"/>
      <c r="T13" s="2"/>
      <c r="U13" s="2"/>
      <c r="V13" s="2"/>
      <c r="W13" s="2"/>
    </row>
    <row r="14" ht="28" customHeight="1">
      <c r="A14" s="12" t="s">
        <v>162</v>
      </c>
      <c r="B14" s="21">
        <f>SUM(Journal!$N$4:$N$203)</f>
        <v>392.31</v>
      </c>
      <c r="C14" s="2"/>
      <c r="D14" s="23" t="s">
        <v>76</v>
      </c>
      <c r="E14" s="23" t="s">
        <v>150</v>
      </c>
      <c r="F14" s="23" t="s">
        <v>27</v>
      </c>
      <c r="G14" s="23" t="s">
        <v>151</v>
      </c>
      <c r="H14" s="23" t="s">
        <v>152</v>
      </c>
      <c r="I14" s="2"/>
      <c r="J14" s="2"/>
      <c r="K14" s="2"/>
      <c r="L14" s="2"/>
      <c r="M14" s="2"/>
      <c r="N14" s="2"/>
      <c r="O14" s="2"/>
      <c r="P14" s="2"/>
      <c r="Q14" s="2"/>
      <c r="R14" s="2"/>
      <c r="S14" s="2"/>
      <c r="T14" s="2"/>
      <c r="U14" s="2"/>
      <c r="V14" s="2"/>
      <c r="W14" s="2"/>
    </row>
    <row r="15">
      <c r="A15" s="12" t="s">
        <v>163</v>
      </c>
      <c r="B15" s="24">
        <f>COUNTIF(Journal!$P$4:$P$203,"Oui")</f>
        <v>2</v>
      </c>
      <c r="C15" s="2"/>
      <c r="D15" s="12" t="str">
        <f>Listes!$E$4</f>
        <v xml:space="preserve">Dev A</v>
      </c>
      <c r="E15" s="24">
        <f>COUNTIFS(Journal!$B$4:$B$203,D15,Journal!$V$4:$V$203,"Oui")</f>
        <v>3</v>
      </c>
      <c r="F15" s="25">
        <f>SUMIF(Journal!$B$4:$B$203,D15,Journal!$M$4:$M$203)</f>
        <v>3.3000000000000003</v>
      </c>
      <c r="G15" s="21">
        <f>SUMIF(Journal!$B$4:$B$203,D15,Journal!$R$4:$R$203)</f>
        <v>182.32999999999998</v>
      </c>
      <c r="H15" s="26">
        <f>IFERROR(COUNTIFS(Journal!$B$4:$B$203,D15,Journal!$O$4:$O$203,"Oui")/COUNTIF(Journal!$B$4:$B$203,D15),"")</f>
        <v>1</v>
      </c>
      <c r="I15" s="2"/>
      <c r="J15" s="2"/>
      <c r="K15" s="2"/>
      <c r="L15" s="2"/>
      <c r="M15" s="2"/>
      <c r="N15" s="2"/>
      <c r="O15" s="2"/>
      <c r="P15" s="2"/>
      <c r="Q15" s="2"/>
      <c r="R15" s="2"/>
      <c r="S15" s="2"/>
      <c r="T15" s="2"/>
      <c r="U15" s="2"/>
      <c r="V15" s="2"/>
      <c r="W15" s="2"/>
    </row>
    <row r="16">
      <c r="A16" s="12" t="s">
        <v>164</v>
      </c>
      <c r="B16" s="21">
        <f>SUM(Journal!$Q$4:$Q$203)</f>
        <v>900</v>
      </c>
      <c r="C16" s="2"/>
      <c r="D16" s="12" t="str">
        <f>Listes!$E$5</f>
        <v xml:space="preserve">Dev B</v>
      </c>
      <c r="E16" s="24">
        <f>COUNTIFS(Journal!$B$4:$B$203,D16,Journal!$V$4:$V$203,"Oui")</f>
        <v>3</v>
      </c>
      <c r="F16" s="25">
        <f>SUMIF(Journal!$B$4:$B$203,D16,Journal!$M$4:$M$203)</f>
        <v>0.80000000000000004</v>
      </c>
      <c r="G16" s="21">
        <f>SUMIF(Journal!$B$4:$B$203,D16,Journal!$R$4:$R$203)</f>
        <v>44.209999999999994</v>
      </c>
      <c r="H16" s="26">
        <f>IFERROR(COUNTIFS(Journal!$B$4:$B$203,D16,Journal!$O$4:$O$203,"Oui")/COUNTIF(Journal!$B$4:$B$203,D16),"")</f>
        <v>0.66666666666666663</v>
      </c>
      <c r="I16" s="2"/>
      <c r="J16" s="2"/>
      <c r="K16" s="2"/>
      <c r="L16" s="2"/>
      <c r="M16" s="2"/>
      <c r="N16" s="2"/>
      <c r="O16" s="2"/>
      <c r="P16" s="2"/>
      <c r="Q16" s="2"/>
      <c r="R16" s="2"/>
      <c r="S16" s="2"/>
      <c r="T16" s="2"/>
      <c r="U16" s="2"/>
      <c r="V16" s="2"/>
      <c r="W16" s="2"/>
    </row>
    <row r="17">
      <c r="A17" s="12" t="s">
        <v>165</v>
      </c>
      <c r="B17" s="21">
        <f>SUM(Journal!$R$4:$R$203)</f>
        <v>1292.3100000000002</v>
      </c>
      <c r="C17" s="2"/>
      <c r="D17" s="12" t="str">
        <f>Listes!$E$6</f>
        <v xml:space="preserve">Tech Lead</v>
      </c>
      <c r="E17" s="24">
        <f>COUNTIFS(Journal!$B$4:$B$203,D17,Journal!$V$4:$V$203,"Oui")</f>
        <v>3</v>
      </c>
      <c r="F17" s="25">
        <f>SUMIF(Journal!$B$4:$B$203,D17,Journal!$M$4:$M$203)</f>
        <v>1.7000000000000002</v>
      </c>
      <c r="G17" s="21">
        <f>SUMIF(Journal!$B$4:$B$203,D17,Journal!$R$4:$R$203)</f>
        <v>543.93000000000006</v>
      </c>
      <c r="H17" s="26">
        <f>IFERROR(COUNTIFS(Journal!$B$4:$B$203,D17,Journal!$O$4:$O$203,"Oui")/COUNTIF(Journal!$B$4:$B$203,D17),"")</f>
        <v>1</v>
      </c>
      <c r="I17" s="2"/>
      <c r="J17" s="2"/>
      <c r="K17" s="2"/>
      <c r="L17" s="2"/>
      <c r="M17" s="2"/>
      <c r="N17" s="2"/>
      <c r="O17" s="2"/>
      <c r="P17" s="2"/>
      <c r="Q17" s="2"/>
      <c r="R17" s="2"/>
      <c r="S17" s="2"/>
      <c r="T17" s="2"/>
      <c r="U17" s="2"/>
      <c r="V17" s="2"/>
      <c r="W17" s="2"/>
    </row>
    <row r="18">
      <c r="A18" s="12" t="s">
        <v>63</v>
      </c>
      <c r="B18" s="21">
        <f>Parametres!$B$11</f>
        <v>1200</v>
      </c>
      <c r="C18" s="2"/>
      <c r="D18" s="12" t="str">
        <f>Listes!$E$7</f>
        <v xml:space="preserve">QA A</v>
      </c>
      <c r="E18" s="24">
        <f>COUNTIFS(Journal!$B$4:$B$203,D18,Journal!$V$4:$V$203,"Oui")</f>
        <v>2</v>
      </c>
      <c r="F18" s="25">
        <f>SUMIF(Journal!$B$4:$B$203,D18,Journal!$M$4:$M$203)</f>
        <v>1.2</v>
      </c>
      <c r="G18" s="21">
        <f>SUMIF(Journal!$B$4:$B$203,D18,Journal!$R$4:$R$203)</f>
        <v>516.31000000000006</v>
      </c>
      <c r="H18" s="26">
        <f>IFERROR(COUNTIFS(Journal!$B$4:$B$203,D18,Journal!$O$4:$O$203,"Oui")/COUNTIF(Journal!$B$4:$B$203,D18),"")</f>
        <v>1</v>
      </c>
      <c r="I18" s="2"/>
      <c r="J18" s="2"/>
      <c r="K18" s="2"/>
      <c r="L18" s="2"/>
      <c r="M18" s="2"/>
      <c r="N18" s="2"/>
      <c r="O18" s="2"/>
      <c r="P18" s="2"/>
      <c r="Q18" s="2"/>
      <c r="R18" s="2"/>
      <c r="S18" s="2"/>
      <c r="T18" s="2"/>
      <c r="U18" s="2"/>
      <c r="V18" s="2"/>
      <c r="W18" s="2"/>
    </row>
    <row r="19">
      <c r="A19" s="12" t="s">
        <v>166</v>
      </c>
      <c r="B19" s="27">
        <f>B17-B18</f>
        <v>92.310000000000173</v>
      </c>
      <c r="C19" s="2"/>
      <c r="D19" s="12" t="str">
        <f>Listes!$E$8</f>
        <v xml:space="preserve">Support A</v>
      </c>
      <c r="E19" s="24">
        <f>COUNTIFS(Journal!$B$4:$B$203,D19,Journal!$V$4:$V$203,"Oui")</f>
        <v>1</v>
      </c>
      <c r="F19" s="25">
        <f>SUMIF(Journal!$B$4:$B$203,D19,Journal!$M$4:$M$203)</f>
        <v>0.10000000000000001</v>
      </c>
      <c r="G19" s="21">
        <f>SUMIF(Journal!$B$4:$B$203,D19,Journal!$R$4:$R$203)</f>
        <v>5.5300000000000002</v>
      </c>
      <c r="H19" s="26">
        <f>IFERROR(COUNTIFS(Journal!$B$4:$B$203,D19,Journal!$O$4:$O$203,"Oui")/COUNTIF(Journal!$B$4:$B$203,D19),"")</f>
        <v>1</v>
      </c>
      <c r="I19" s="2"/>
      <c r="J19" s="2"/>
      <c r="K19" s="2"/>
      <c r="L19" s="2"/>
      <c r="M19" s="2"/>
      <c r="N19" s="2"/>
      <c r="O19" s="2"/>
      <c r="P19" s="2"/>
      <c r="Q19" s="2"/>
      <c r="R19" s="2"/>
      <c r="S19" s="2"/>
      <c r="T19" s="2"/>
      <c r="U19" s="2"/>
      <c r="V19" s="2"/>
      <c r="W19" s="2"/>
    </row>
    <row r="20">
      <c r="A20" s="12" t="s">
        <v>167</v>
      </c>
      <c r="B20" s="28" t="str">
        <f>IF(B19&gt;0,"Poursuivre avec garde-fous",IF(B19&gt;=-B18*0.1,"Ajuster avant extension","Réduire, recadrer ou arrêter"))</f>
        <v xml:space="preserve">Poursuivre avec garde-fous</v>
      </c>
      <c r="C20" s="2"/>
      <c r="D20" s="2"/>
      <c r="E20" s="2"/>
      <c r="F20" s="2"/>
      <c r="G20" s="2"/>
      <c r="H20" s="2"/>
      <c r="I20" s="2"/>
      <c r="J20" s="2"/>
      <c r="K20" s="2"/>
      <c r="L20" s="2"/>
      <c r="M20" s="2"/>
      <c r="N20" s="2"/>
      <c r="O20" s="2"/>
      <c r="P20" s="2"/>
      <c r="Q20" s="2"/>
      <c r="R20" s="2"/>
      <c r="S20" s="2"/>
      <c r="T20" s="2"/>
      <c r="U20" s="2"/>
      <c r="V20" s="2"/>
      <c r="W20" s="2"/>
    </row>
    <row r="21">
      <c r="A21" s="12" t="s">
        <v>168</v>
      </c>
      <c r="B21" s="28" t="str">
        <f>IF(B6=0,"Aucune observation saisie",IF(B7&lt;Parametres!$B$12,"Échantillon encore faible",IF(B19&gt;0,"Signal positif à confirmer",IF(B19&gt;=-B18*0.1,"Signal proche du seuil","Signal insuffisant"))))</f>
        <v xml:space="preserve">Signal positif à confirmer</v>
      </c>
      <c r="C21" s="2"/>
      <c r="D21" s="2"/>
      <c r="E21" s="2"/>
      <c r="F21" s="2"/>
      <c r="G21" s="2"/>
      <c r="H21" s="2"/>
      <c r="I21" s="2"/>
      <c r="J21" s="2"/>
      <c r="K21" s="2"/>
      <c r="L21" s="2"/>
      <c r="M21" s="2"/>
      <c r="N21" s="2"/>
      <c r="O21" s="2"/>
      <c r="P21" s="2"/>
      <c r="Q21" s="2"/>
      <c r="R21" s="2"/>
      <c r="S21" s="2"/>
      <c r="T21" s="2"/>
      <c r="U21" s="2"/>
      <c r="V21" s="2"/>
      <c r="W21" s="2"/>
    </row>
    <row r="22">
      <c r="A22" s="2"/>
      <c r="B22" s="2"/>
      <c r="C22" s="2"/>
      <c r="D22" s="2"/>
      <c r="E22" s="2"/>
      <c r="F22" s="2"/>
      <c r="G22" s="2"/>
      <c r="H22" s="2"/>
      <c r="I22" s="2"/>
      <c r="J22" s="2"/>
      <c r="K22" s="2"/>
      <c r="L22" s="2"/>
      <c r="M22" s="2"/>
      <c r="N22" s="2"/>
      <c r="O22" s="2"/>
      <c r="P22" s="2"/>
      <c r="Q22" s="2"/>
      <c r="R22" s="2"/>
      <c r="S22" s="2"/>
      <c r="T22" s="2"/>
      <c r="U22" s="2"/>
      <c r="V22" s="2"/>
      <c r="W22" s="2"/>
    </row>
    <row r="23" ht="22" customHeight="1">
      <c r="A23" s="18" t="s">
        <v>169</v>
      </c>
      <c r="B23" s="18" t="s">
        <v>169</v>
      </c>
      <c r="C23" s="18" t="s">
        <v>169</v>
      </c>
      <c r="D23" s="18" t="s">
        <v>169</v>
      </c>
      <c r="E23" s="18" t="s">
        <v>169</v>
      </c>
      <c r="F23" s="18" t="s">
        <v>169</v>
      </c>
      <c r="G23" s="18" t="s">
        <v>169</v>
      </c>
      <c r="H23" s="18" t="s">
        <v>169</v>
      </c>
      <c r="I23" s="18" t="s">
        <v>169</v>
      </c>
      <c r="J23" s="2"/>
      <c r="K23" s="2"/>
      <c r="L23" s="2"/>
      <c r="M23" s="2"/>
      <c r="N23" s="2"/>
      <c r="O23" s="2"/>
      <c r="P23" s="2"/>
      <c r="Q23" s="2"/>
      <c r="R23" s="2"/>
      <c r="S23" s="2"/>
      <c r="T23" s="2"/>
      <c r="U23" s="2"/>
      <c r="V23" s="2"/>
      <c r="W23" s="2"/>
    </row>
    <row r="24">
      <c r="A24" s="6" t="str">
        <f>IF(B21="Échantillon encore faible","Le journal contient encore trop peu d’observations pour conclure. Continuer la mesure avant décision.",IF(B19&gt;0,"La valeur observée couvre le budget mensuel sur cet échantillon. Vérifier la qualité des preuves avant extension.",IF(B19&gt;=-B18*0.1,"Le pilote est proche du seuil. Prioriser les workflows les plus mesurables et réduire le rework.","Le pilote ne couvre pas le budget observé. Réduire le périmètre, revoir les workflows ou arrêter.")))</f>
        <v xml:space="preserve">La valeur observée couvre le budget mensuel sur cet échantillon. Vérifier la qualité des preuves avant extension.</v>
      </c>
      <c r="B24" s="6"/>
      <c r="C24" s="6"/>
      <c r="D24" s="6"/>
      <c r="E24" s="6"/>
      <c r="F24" s="6"/>
      <c r="G24" s="6"/>
      <c r="H24" s="6"/>
      <c r="I24" s="6"/>
      <c r="J24" s="2"/>
      <c r="K24" s="2"/>
      <c r="L24" s="2"/>
      <c r="M24" s="2"/>
      <c r="N24" s="2"/>
      <c r="O24" s="2"/>
      <c r="P24" s="2"/>
      <c r="Q24" s="2"/>
      <c r="R24" s="2"/>
      <c r="S24" s="2"/>
      <c r="T24" s="2"/>
      <c r="U24" s="2"/>
      <c r="V24" s="2"/>
      <c r="W24" s="2"/>
    </row>
    <row r="25">
      <c r="A25" s="6"/>
      <c r="B25" s="6"/>
      <c r="C25" s="6"/>
      <c r="D25" s="6"/>
      <c r="E25" s="6"/>
      <c r="F25" s="6"/>
      <c r="G25" s="6"/>
      <c r="H25" s="6"/>
      <c r="I25" s="6"/>
      <c r="J25" s="2"/>
      <c r="K25" s="2"/>
      <c r="L25" s="2"/>
      <c r="M25" s="2"/>
      <c r="N25" s="2"/>
      <c r="O25" s="2"/>
      <c r="P25" s="2"/>
      <c r="Q25" s="2"/>
      <c r="R25" s="2"/>
      <c r="S25" s="2"/>
      <c r="T25" s="2"/>
      <c r="U25" s="2"/>
      <c r="V25" s="2"/>
      <c r="W25" s="2"/>
    </row>
    <row r="26">
      <c r="A26" s="6"/>
      <c r="B26" s="6"/>
      <c r="C26" s="6"/>
      <c r="D26" s="6"/>
      <c r="E26" s="6"/>
      <c r="F26" s="6"/>
      <c r="G26" s="6"/>
      <c r="H26" s="6"/>
      <c r="I26" s="6"/>
      <c r="J26" s="2"/>
      <c r="K26" s="2"/>
      <c r="L26" s="2"/>
      <c r="M26" s="2"/>
      <c r="N26" s="2"/>
      <c r="O26" s="2"/>
      <c r="P26" s="2"/>
      <c r="Q26" s="2"/>
      <c r="R26" s="2"/>
      <c r="S26" s="2"/>
      <c r="T26" s="2"/>
      <c r="U26" s="2"/>
      <c r="V26" s="2"/>
      <c r="W26" s="2"/>
    </row>
    <row r="27">
      <c r="A27" s="6"/>
      <c r="B27" s="6"/>
      <c r="C27" s="6"/>
      <c r="D27" s="6"/>
      <c r="E27" s="6"/>
      <c r="F27" s="6"/>
      <c r="G27" s="6"/>
      <c r="H27" s="6"/>
      <c r="I27" s="6"/>
      <c r="J27" s="2"/>
      <c r="K27" s="2"/>
      <c r="L27" s="2"/>
      <c r="M27" s="2"/>
      <c r="N27" s="2"/>
      <c r="O27" s="2"/>
      <c r="P27" s="2"/>
      <c r="Q27" s="2"/>
      <c r="R27" s="2"/>
      <c r="S27" s="2"/>
      <c r="T27" s="2"/>
      <c r="U27" s="2"/>
      <c r="V27" s="2"/>
      <c r="W27" s="2"/>
    </row>
    <row r="28">
      <c r="A28" s="2"/>
      <c r="B28" s="2"/>
      <c r="C28" s="2"/>
      <c r="D28" s="2"/>
      <c r="E28" s="2"/>
      <c r="F28" s="2"/>
      <c r="G28" s="2"/>
      <c r="H28" s="2"/>
      <c r="I28" s="2"/>
      <c r="J28" s="2"/>
      <c r="K28" s="2"/>
      <c r="L28" s="2"/>
      <c r="M28" s="2"/>
      <c r="N28" s="2"/>
      <c r="O28" s="2"/>
      <c r="P28" s="2"/>
      <c r="Q28" s="2"/>
      <c r="R28" s="2"/>
      <c r="S28" s="2"/>
      <c r="T28" s="2"/>
      <c r="U28" s="2"/>
      <c r="V28" s="2"/>
      <c r="W28" s="2"/>
    </row>
    <row r="29">
      <c r="A29" s="2"/>
      <c r="B29" s="2"/>
      <c r="C29" s="2"/>
      <c r="D29" s="2"/>
      <c r="E29" s="2"/>
      <c r="F29" s="2"/>
      <c r="G29" s="2"/>
      <c r="H29" s="2"/>
      <c r="I29" s="2"/>
      <c r="J29" s="2"/>
      <c r="K29" s="2"/>
      <c r="L29" s="2"/>
      <c r="M29" s="2"/>
      <c r="N29" s="2"/>
      <c r="O29" s="2"/>
      <c r="P29" s="2"/>
      <c r="Q29" s="2"/>
      <c r="R29" s="2"/>
      <c r="S29" s="2"/>
      <c r="T29" s="2"/>
      <c r="U29" s="2"/>
      <c r="V29" s="2"/>
      <c r="W29" s="2"/>
    </row>
    <row r="30">
      <c r="A30" s="2"/>
      <c r="B30" s="2"/>
      <c r="C30" s="2"/>
      <c r="D30" s="2"/>
      <c r="E30" s="2"/>
      <c r="F30" s="2"/>
      <c r="G30" s="2"/>
      <c r="H30" s="2"/>
      <c r="I30" s="2"/>
      <c r="J30" s="2"/>
      <c r="K30" s="2"/>
      <c r="L30" s="2"/>
      <c r="M30" s="2"/>
      <c r="N30" s="2"/>
      <c r="O30" s="2"/>
      <c r="P30" s="2"/>
      <c r="Q30" s="2"/>
      <c r="R30" s="2"/>
      <c r="S30" s="2"/>
      <c r="T30" s="2"/>
      <c r="U30" s="2"/>
      <c r="V30" s="2"/>
      <c r="W30" s="2"/>
    </row>
    <row r="31">
      <c r="A31" s="2"/>
      <c r="B31" s="2"/>
      <c r="C31" s="2"/>
      <c r="D31" s="2"/>
      <c r="E31" s="2"/>
      <c r="F31" s="2"/>
      <c r="G31" s="2"/>
      <c r="H31" s="2"/>
      <c r="I31" s="2"/>
      <c r="J31" s="2"/>
      <c r="K31" s="2"/>
      <c r="L31" s="2"/>
      <c r="M31" s="2"/>
      <c r="N31" s="2"/>
      <c r="O31" s="2"/>
      <c r="P31" s="2"/>
      <c r="Q31" s="2"/>
      <c r="R31" s="2"/>
      <c r="S31" s="2"/>
      <c r="T31" s="2"/>
      <c r="U31" s="2"/>
      <c r="V31" s="2"/>
      <c r="W31" s="2"/>
    </row>
    <row r="32">
      <c r="A32" s="2"/>
      <c r="B32" s="2"/>
      <c r="C32" s="2"/>
      <c r="D32" s="2"/>
      <c r="E32" s="2"/>
      <c r="F32" s="2"/>
      <c r="G32" s="2"/>
      <c r="H32" s="2"/>
      <c r="I32" s="2"/>
      <c r="J32" s="2"/>
      <c r="K32" s="2"/>
      <c r="L32" s="2"/>
      <c r="M32" s="2"/>
      <c r="N32" s="2"/>
      <c r="O32" s="2"/>
      <c r="P32" s="2"/>
      <c r="Q32" s="2"/>
      <c r="R32" s="2"/>
      <c r="S32" s="2"/>
      <c r="T32" s="2"/>
      <c r="U32" s="2"/>
      <c r="V32" s="2"/>
      <c r="W32" s="2"/>
    </row>
    <row r="33">
      <c r="A33" s="2"/>
      <c r="B33" s="2"/>
      <c r="C33" s="2"/>
      <c r="D33" s="2"/>
      <c r="E33" s="2"/>
      <c r="F33" s="2"/>
      <c r="G33" s="2"/>
      <c r="H33" s="2"/>
      <c r="I33" s="2"/>
      <c r="J33" s="2"/>
      <c r="K33" s="2"/>
      <c r="L33" s="2"/>
      <c r="M33" s="2"/>
      <c r="N33" s="2"/>
      <c r="O33" s="2"/>
      <c r="P33" s="2"/>
      <c r="Q33" s="2"/>
      <c r="R33" s="2"/>
      <c r="S33" s="2"/>
      <c r="T33" s="2"/>
      <c r="U33" s="2"/>
      <c r="V33" s="2"/>
      <c r="W33" s="2"/>
    </row>
    <row r="34">
      <c r="A34" s="2"/>
      <c r="B34" s="2"/>
      <c r="C34" s="2"/>
      <c r="D34" s="2"/>
      <c r="E34" s="2"/>
      <c r="F34" s="2"/>
      <c r="G34" s="2"/>
      <c r="H34" s="2"/>
      <c r="I34" s="2"/>
      <c r="J34" s="2"/>
      <c r="K34" s="2"/>
      <c r="L34" s="2"/>
      <c r="M34" s="2"/>
      <c r="N34" s="2"/>
      <c r="O34" s="2"/>
      <c r="P34" s="2"/>
      <c r="Q34" s="2"/>
      <c r="R34" s="2"/>
      <c r="S34" s="2"/>
      <c r="T34" s="2"/>
      <c r="U34" s="2"/>
      <c r="V34" s="2"/>
      <c r="W34" s="2"/>
    </row>
    <row r="35">
      <c r="A35" s="2"/>
      <c r="B35" s="2"/>
      <c r="C35" s="2"/>
      <c r="D35" s="2"/>
      <c r="E35" s="2"/>
      <c r="F35" s="2"/>
      <c r="G35" s="2"/>
      <c r="H35" s="2"/>
      <c r="I35" s="2"/>
      <c r="J35" s="2"/>
      <c r="K35" s="2"/>
      <c r="L35" s="2"/>
      <c r="M35" s="2"/>
      <c r="N35" s="2"/>
      <c r="O35" s="2"/>
      <c r="P35" s="2"/>
      <c r="Q35" s="2"/>
      <c r="R35" s="2"/>
      <c r="S35" s="2"/>
      <c r="T35" s="2"/>
      <c r="U35" s="2"/>
      <c r="V35" s="2"/>
      <c r="W35" s="2"/>
    </row>
    <row r="36">
      <c r="A36" s="2"/>
      <c r="B36" s="2"/>
      <c r="C36" s="2"/>
      <c r="D36" s="2"/>
      <c r="E36" s="2"/>
      <c r="F36" s="2"/>
      <c r="G36" s="2"/>
      <c r="H36" s="2"/>
      <c r="I36" s="2"/>
      <c r="J36" s="2"/>
      <c r="K36" s="2"/>
      <c r="L36" s="2"/>
      <c r="M36" s="2"/>
      <c r="N36" s="2"/>
      <c r="O36" s="2"/>
      <c r="P36" s="2"/>
      <c r="Q36" s="2"/>
      <c r="R36" s="2"/>
      <c r="S36" s="2"/>
      <c r="T36" s="2"/>
      <c r="U36" s="2"/>
      <c r="V36" s="2"/>
      <c r="W36" s="2"/>
    </row>
    <row r="37">
      <c r="A37" s="2"/>
      <c r="B37" s="2"/>
      <c r="C37" s="2"/>
      <c r="D37" s="2"/>
      <c r="E37" s="2"/>
      <c r="F37" s="2"/>
      <c r="G37" s="2"/>
      <c r="H37" s="2"/>
      <c r="I37" s="2"/>
      <c r="J37" s="2"/>
      <c r="K37" s="2"/>
      <c r="L37" s="2"/>
      <c r="M37" s="2"/>
      <c r="N37" s="2"/>
      <c r="O37" s="2"/>
      <c r="P37" s="2"/>
      <c r="Q37" s="2"/>
      <c r="R37" s="2"/>
      <c r="S37" s="2"/>
      <c r="T37" s="2"/>
      <c r="U37" s="2"/>
      <c r="V37" s="2"/>
      <c r="W37" s="2"/>
    </row>
    <row r="38">
      <c r="A38" s="2"/>
      <c r="B38" s="2"/>
      <c r="C38" s="2"/>
      <c r="D38" s="2"/>
      <c r="E38" s="2"/>
      <c r="F38" s="2"/>
      <c r="G38" s="2"/>
      <c r="H38" s="2"/>
      <c r="I38" s="2"/>
      <c r="J38" s="2"/>
      <c r="K38" s="2"/>
      <c r="L38" s="2"/>
      <c r="M38" s="2"/>
      <c r="N38" s="2"/>
      <c r="O38" s="2"/>
      <c r="P38" s="2"/>
      <c r="Q38" s="2"/>
      <c r="R38" s="2"/>
      <c r="S38" s="2"/>
      <c r="T38" s="2"/>
      <c r="U38" s="2"/>
      <c r="V38" s="2"/>
      <c r="W38" s="2"/>
    </row>
    <row r="39">
      <c r="A39" s="2"/>
      <c r="B39" s="2"/>
      <c r="C39" s="2"/>
      <c r="D39" s="2"/>
      <c r="E39" s="2"/>
      <c r="F39" s="2"/>
      <c r="G39" s="2"/>
      <c r="H39" s="2"/>
      <c r="I39" s="2"/>
      <c r="J39" s="2"/>
      <c r="K39" s="2"/>
      <c r="L39" s="2"/>
      <c r="M39" s="2"/>
      <c r="N39" s="2"/>
      <c r="O39" s="2"/>
      <c r="P39" s="2"/>
      <c r="Q39" s="2"/>
      <c r="R39" s="2"/>
      <c r="S39" s="2"/>
      <c r="T39" s="2"/>
      <c r="U39" s="2"/>
      <c r="V39" s="2"/>
      <c r="W39" s="2"/>
    </row>
    <row r="40">
      <c r="A40" s="2"/>
      <c r="B40" s="2"/>
      <c r="C40" s="2"/>
      <c r="D40" s="2"/>
      <c r="E40" s="2"/>
      <c r="F40" s="2"/>
      <c r="G40" s="2"/>
      <c r="H40" s="2"/>
      <c r="I40" s="2"/>
      <c r="J40" s="2"/>
      <c r="K40" s="2"/>
      <c r="L40" s="2"/>
      <c r="M40" s="2"/>
      <c r="N40" s="2"/>
      <c r="O40" s="2"/>
      <c r="P40" s="2"/>
      <c r="Q40" s="2"/>
      <c r="R40" s="2"/>
      <c r="S40" s="2"/>
      <c r="T40" s="2"/>
      <c r="U40" s="2"/>
      <c r="V40" s="2"/>
      <c r="W40" s="2"/>
    </row>
    <row r="41">
      <c r="A41" s="2"/>
      <c r="B41" s="2"/>
      <c r="C41" s="2"/>
      <c r="D41" s="2"/>
      <c r="E41" s="2"/>
      <c r="F41" s="2"/>
      <c r="G41" s="2"/>
      <c r="H41" s="2"/>
      <c r="I41" s="2"/>
      <c r="J41" s="2"/>
      <c r="K41" s="2"/>
      <c r="L41" s="2"/>
      <c r="M41" s="2"/>
      <c r="N41" s="2"/>
      <c r="O41" s="2"/>
      <c r="P41" s="2"/>
      <c r="Q41" s="2"/>
      <c r="R41" s="2"/>
      <c r="S41" s="2"/>
      <c r="T41" s="2"/>
      <c r="U41" s="2"/>
      <c r="V41" s="2"/>
      <c r="W41" s="2"/>
    </row>
    <row r="42">
      <c r="A42" s="2"/>
      <c r="B42" s="2"/>
      <c r="C42" s="2"/>
      <c r="D42" s="2"/>
      <c r="E42" s="2"/>
      <c r="F42" s="2"/>
      <c r="G42" s="2"/>
      <c r="H42" s="2"/>
      <c r="I42" s="2"/>
      <c r="J42" s="2"/>
      <c r="K42" s="2"/>
      <c r="L42" s="2"/>
      <c r="M42" s="2"/>
      <c r="N42" s="2"/>
      <c r="O42" s="2"/>
      <c r="P42" s="2"/>
      <c r="Q42" s="2"/>
      <c r="R42" s="2"/>
      <c r="S42" s="2"/>
      <c r="T42" s="2"/>
      <c r="U42" s="2"/>
      <c r="V42" s="2"/>
      <c r="W42" s="2"/>
    </row>
    <row r="43">
      <c r="A43" s="2"/>
      <c r="B43" s="2"/>
      <c r="C43" s="2"/>
      <c r="D43" s="2"/>
      <c r="E43" s="2"/>
      <c r="F43" s="2"/>
      <c r="G43" s="2"/>
      <c r="H43" s="2"/>
      <c r="I43" s="2"/>
      <c r="J43" s="2"/>
      <c r="K43" s="2"/>
      <c r="L43" s="2"/>
      <c r="M43" s="2"/>
      <c r="N43" s="2"/>
      <c r="O43" s="2"/>
      <c r="P43" s="2"/>
      <c r="Q43" s="2"/>
      <c r="R43" s="2"/>
      <c r="S43" s="2"/>
      <c r="T43" s="2"/>
      <c r="U43" s="2"/>
      <c r="V43" s="2"/>
      <c r="W43" s="2"/>
    </row>
    <row r="44">
      <c r="A44" s="2"/>
      <c r="B44" s="2"/>
      <c r="C44" s="2"/>
      <c r="D44" s="2"/>
      <c r="E44" s="2"/>
      <c r="F44" s="2"/>
      <c r="G44" s="2"/>
      <c r="H44" s="2"/>
      <c r="I44" s="2"/>
      <c r="J44" s="2"/>
      <c r="K44" s="2"/>
      <c r="L44" s="2"/>
      <c r="M44" s="2"/>
      <c r="N44" s="2"/>
      <c r="O44" s="2"/>
      <c r="P44" s="2"/>
      <c r="Q44" s="2"/>
      <c r="R44" s="2"/>
      <c r="S44" s="2"/>
      <c r="T44" s="2"/>
      <c r="U44" s="2"/>
      <c r="V44" s="2"/>
      <c r="W44" s="2"/>
    </row>
    <row r="45">
      <c r="A45" s="2"/>
      <c r="B45" s="2"/>
      <c r="C45" s="2"/>
      <c r="D45" s="2"/>
      <c r="E45" s="2"/>
      <c r="F45" s="2"/>
      <c r="G45" s="2"/>
      <c r="H45" s="2"/>
      <c r="I45" s="2"/>
      <c r="J45" s="2"/>
      <c r="K45" s="2"/>
      <c r="L45" s="2"/>
      <c r="M45" s="2"/>
      <c r="N45" s="2"/>
      <c r="O45" s="2"/>
      <c r="P45" s="2"/>
      <c r="Q45" s="2"/>
      <c r="R45" s="2"/>
      <c r="S45" s="2"/>
      <c r="T45" s="2"/>
      <c r="U45" s="2"/>
      <c r="V45" s="2"/>
      <c r="W45" s="2"/>
    </row>
    <row r="46">
      <c r="A46" s="2"/>
      <c r="B46" s="2"/>
      <c r="C46" s="2"/>
      <c r="D46" s="2"/>
      <c r="E46" s="2"/>
      <c r="F46" s="2"/>
      <c r="G46" s="2"/>
      <c r="H46" s="2"/>
      <c r="I46" s="2"/>
      <c r="J46" s="2"/>
      <c r="K46" s="2"/>
      <c r="L46" s="2"/>
      <c r="M46" s="2"/>
      <c r="N46" s="2"/>
      <c r="O46" s="2"/>
      <c r="P46" s="2"/>
      <c r="Q46" s="2"/>
      <c r="R46" s="2"/>
      <c r="S46" s="2"/>
      <c r="T46" s="2"/>
      <c r="U46" s="2"/>
      <c r="V46" s="2"/>
      <c r="W46" s="2"/>
    </row>
    <row r="47">
      <c r="A47" s="2"/>
      <c r="B47" s="2"/>
      <c r="C47" s="2"/>
      <c r="D47" s="2"/>
      <c r="E47" s="2"/>
      <c r="F47" s="2"/>
      <c r="G47" s="2"/>
      <c r="H47" s="2"/>
      <c r="I47" s="2"/>
      <c r="J47" s="2"/>
      <c r="K47" s="2"/>
      <c r="L47" s="2"/>
      <c r="M47" s="2"/>
      <c r="N47" s="2"/>
      <c r="O47" s="2"/>
      <c r="P47" s="2"/>
      <c r="Q47" s="2"/>
      <c r="R47" s="2"/>
      <c r="S47" s="2"/>
      <c r="T47" s="2"/>
      <c r="U47" s="2"/>
      <c r="V47" s="2"/>
      <c r="W47" s="2"/>
    </row>
    <row r="48">
      <c r="A48" s="2"/>
      <c r="B48" s="2"/>
      <c r="C48" s="2"/>
      <c r="D48" s="2"/>
      <c r="E48" s="2"/>
      <c r="F48" s="2"/>
      <c r="G48" s="2"/>
      <c r="H48" s="2"/>
      <c r="I48" s="2"/>
      <c r="J48" s="2"/>
      <c r="K48" s="2"/>
      <c r="L48" s="2"/>
      <c r="M48" s="2"/>
      <c r="N48" s="2"/>
      <c r="O48" s="2"/>
      <c r="P48" s="2"/>
      <c r="Q48" s="2"/>
      <c r="R48" s="2"/>
      <c r="S48" s="2"/>
      <c r="T48" s="2"/>
      <c r="U48" s="2"/>
      <c r="V48" s="2"/>
      <c r="W48" s="2"/>
    </row>
    <row r="49">
      <c r="A49" s="2"/>
      <c r="B49" s="2"/>
      <c r="C49" s="2"/>
      <c r="D49" s="2"/>
      <c r="E49" s="2"/>
      <c r="F49" s="2"/>
      <c r="G49" s="2"/>
      <c r="H49" s="2"/>
      <c r="I49" s="2"/>
      <c r="J49" s="2"/>
      <c r="K49" s="2"/>
      <c r="L49" s="2"/>
      <c r="M49" s="2"/>
      <c r="N49" s="2"/>
      <c r="O49" s="2"/>
      <c r="P49" s="2"/>
      <c r="Q49" s="2"/>
      <c r="R49" s="2"/>
      <c r="S49" s="2"/>
      <c r="T49" s="2"/>
      <c r="U49" s="2"/>
      <c r="V49" s="2"/>
      <c r="W49" s="2"/>
    </row>
    <row r="50">
      <c r="A50" s="2"/>
      <c r="B50" s="2"/>
      <c r="C50" s="2"/>
      <c r="D50" s="2"/>
      <c r="E50" s="2"/>
      <c r="F50" s="2"/>
      <c r="G50" s="2"/>
      <c r="H50" s="2"/>
      <c r="I50" s="2"/>
      <c r="J50" s="2"/>
      <c r="K50" s="2"/>
      <c r="L50" s="2"/>
      <c r="M50" s="2"/>
      <c r="N50" s="2"/>
      <c r="O50" s="2"/>
      <c r="P50" s="2"/>
      <c r="Q50" s="2"/>
      <c r="R50" s="2"/>
      <c r="S50" s="2"/>
      <c r="T50" s="2"/>
      <c r="U50" s="2"/>
      <c r="V50" s="2"/>
      <c r="W50" s="2"/>
    </row>
    <row r="51">
      <c r="A51" s="2"/>
      <c r="B51" s="2"/>
      <c r="C51" s="2"/>
      <c r="D51" s="2"/>
      <c r="E51" s="2"/>
      <c r="F51" s="2"/>
      <c r="G51" s="2"/>
      <c r="H51" s="2"/>
      <c r="I51" s="2"/>
      <c r="J51" s="2"/>
      <c r="K51" s="2"/>
      <c r="L51" s="2"/>
      <c r="M51" s="2"/>
      <c r="N51" s="2"/>
      <c r="O51" s="2"/>
      <c r="P51" s="2"/>
      <c r="Q51" s="2"/>
      <c r="R51" s="2"/>
      <c r="S51" s="2"/>
      <c r="T51" s="2"/>
      <c r="U51" s="2"/>
      <c r="V51" s="2"/>
      <c r="W51" s="2"/>
    </row>
    <row r="52">
      <c r="A52" s="2"/>
      <c r="B52" s="2"/>
      <c r="C52" s="2"/>
      <c r="D52" s="2"/>
      <c r="E52" s="2"/>
      <c r="F52" s="2"/>
      <c r="G52" s="2"/>
      <c r="H52" s="2"/>
      <c r="I52" s="2"/>
      <c r="J52" s="2"/>
      <c r="K52" s="2"/>
      <c r="L52" s="2"/>
      <c r="M52" s="2"/>
      <c r="N52" s="2"/>
      <c r="O52" s="2"/>
      <c r="P52" s="2"/>
      <c r="Q52" s="2"/>
      <c r="R52" s="2"/>
      <c r="S52" s="2"/>
      <c r="T52" s="2"/>
      <c r="U52" s="2"/>
      <c r="V52" s="2"/>
      <c r="W52" s="2"/>
    </row>
    <row r="53">
      <c r="A53" s="2"/>
      <c r="B53" s="2"/>
      <c r="C53" s="2"/>
      <c r="D53" s="2"/>
      <c r="E53" s="2"/>
      <c r="F53" s="2"/>
      <c r="G53" s="2"/>
      <c r="H53" s="2"/>
      <c r="I53" s="2"/>
      <c r="J53" s="2"/>
      <c r="K53" s="2"/>
      <c r="L53" s="2"/>
      <c r="M53" s="2"/>
      <c r="N53" s="2"/>
      <c r="O53" s="2"/>
      <c r="P53" s="2"/>
      <c r="Q53" s="2"/>
      <c r="R53" s="2"/>
      <c r="S53" s="2"/>
      <c r="T53" s="2"/>
      <c r="U53" s="2"/>
      <c r="V53" s="2"/>
      <c r="W53" s="2"/>
    </row>
    <row r="54">
      <c r="A54" s="2"/>
      <c r="B54" s="2"/>
      <c r="C54" s="2"/>
      <c r="D54" s="2"/>
      <c r="E54" s="2"/>
      <c r="F54" s="2"/>
      <c r="G54" s="2"/>
      <c r="H54" s="2"/>
      <c r="I54" s="2"/>
      <c r="J54" s="2"/>
      <c r="K54" s="2"/>
      <c r="L54" s="2"/>
      <c r="M54" s="2"/>
      <c r="N54" s="2"/>
      <c r="O54" s="2"/>
      <c r="P54" s="2"/>
      <c r="Q54" s="2"/>
      <c r="R54" s="2"/>
      <c r="S54" s="2"/>
      <c r="T54" s="2"/>
      <c r="U54" s="2"/>
      <c r="V54" s="2"/>
      <c r="W54" s="2"/>
    </row>
    <row r="55">
      <c r="A55" s="2"/>
      <c r="B55" s="2"/>
      <c r="C55" s="2"/>
      <c r="D55" s="2"/>
      <c r="E55" s="2"/>
      <c r="F55" s="2"/>
      <c r="G55" s="2"/>
      <c r="H55" s="2"/>
      <c r="I55" s="2"/>
      <c r="J55" s="2"/>
      <c r="K55" s="2"/>
      <c r="L55" s="2"/>
      <c r="M55" s="2"/>
      <c r="N55" s="2"/>
      <c r="O55" s="2"/>
      <c r="P55" s="2"/>
      <c r="Q55" s="2"/>
      <c r="R55" s="2"/>
      <c r="S55" s="2"/>
      <c r="T55" s="2"/>
      <c r="U55" s="2"/>
      <c r="V55" s="2"/>
      <c r="W55" s="2"/>
    </row>
    <row r="56">
      <c r="A56" s="2"/>
      <c r="B56" s="2"/>
      <c r="C56" s="2"/>
      <c r="D56" s="2"/>
      <c r="E56" s="2"/>
      <c r="F56" s="2"/>
      <c r="G56" s="2"/>
      <c r="H56" s="2"/>
      <c r="I56" s="2"/>
      <c r="J56" s="2"/>
      <c r="K56" s="2"/>
      <c r="L56" s="2"/>
      <c r="M56" s="2"/>
      <c r="N56" s="2"/>
      <c r="O56" s="2"/>
      <c r="P56" s="2"/>
      <c r="Q56" s="2"/>
      <c r="R56" s="2"/>
      <c r="S56" s="2"/>
      <c r="T56" s="2"/>
      <c r="U56" s="2"/>
      <c r="V56" s="2"/>
      <c r="W56" s="2"/>
    </row>
    <row r="57">
      <c r="A57" s="2"/>
      <c r="B57" s="2"/>
      <c r="C57" s="2"/>
      <c r="D57" s="2"/>
      <c r="E57" s="2"/>
      <c r="F57" s="2"/>
      <c r="G57" s="2"/>
      <c r="H57" s="2"/>
      <c r="I57" s="2"/>
      <c r="J57" s="2"/>
      <c r="K57" s="2"/>
      <c r="L57" s="2"/>
      <c r="M57" s="2"/>
      <c r="N57" s="2"/>
      <c r="O57" s="2"/>
      <c r="P57" s="2"/>
      <c r="Q57" s="2"/>
      <c r="R57" s="2"/>
      <c r="S57" s="2"/>
      <c r="T57" s="2"/>
      <c r="U57" s="2"/>
      <c r="V57" s="2"/>
      <c r="W57" s="2"/>
    </row>
    <row r="58">
      <c r="A58" s="2"/>
      <c r="B58" s="2"/>
      <c r="C58" s="2"/>
      <c r="D58" s="2"/>
      <c r="E58" s="2"/>
      <c r="F58" s="2"/>
      <c r="G58" s="2"/>
      <c r="H58" s="2"/>
      <c r="I58" s="2"/>
      <c r="J58" s="2"/>
      <c r="K58" s="2"/>
      <c r="L58" s="2"/>
      <c r="M58" s="2"/>
      <c r="N58" s="2"/>
      <c r="O58" s="2"/>
      <c r="P58" s="2"/>
      <c r="Q58" s="2"/>
      <c r="R58" s="2"/>
      <c r="S58" s="2"/>
      <c r="T58" s="2"/>
      <c r="U58" s="2"/>
      <c r="V58" s="2"/>
      <c r="W58" s="2"/>
    </row>
    <row r="59">
      <c r="A59" s="2"/>
      <c r="B59" s="2"/>
      <c r="C59" s="2"/>
      <c r="D59" s="2"/>
      <c r="E59" s="2"/>
      <c r="F59" s="2"/>
      <c r="G59" s="2"/>
      <c r="H59" s="2"/>
      <c r="I59" s="2"/>
      <c r="J59" s="2"/>
      <c r="K59" s="2"/>
      <c r="L59" s="2"/>
      <c r="M59" s="2"/>
      <c r="N59" s="2"/>
      <c r="O59" s="2"/>
      <c r="P59" s="2"/>
      <c r="Q59" s="2"/>
      <c r="R59" s="2"/>
      <c r="S59" s="2"/>
      <c r="T59" s="2"/>
      <c r="U59" s="2"/>
      <c r="V59" s="2"/>
      <c r="W59" s="2"/>
    </row>
    <row r="60">
      <c r="A60" s="2"/>
      <c r="B60" s="2"/>
      <c r="C60" s="2"/>
      <c r="D60" s="2"/>
      <c r="E60" s="2"/>
      <c r="F60" s="2"/>
      <c r="G60" s="2"/>
      <c r="H60" s="2"/>
      <c r="I60" s="2"/>
      <c r="J60" s="2"/>
      <c r="K60" s="2"/>
      <c r="L60" s="2"/>
      <c r="M60" s="2"/>
      <c r="N60" s="2"/>
      <c r="O60" s="2"/>
      <c r="P60" s="2"/>
      <c r="Q60" s="2"/>
      <c r="R60" s="2"/>
      <c r="S60" s="2"/>
      <c r="T60" s="2"/>
      <c r="U60" s="2"/>
      <c r="V60" s="2"/>
      <c r="W60" s="2"/>
    </row>
    <row r="61">
      <c r="A61" s="2"/>
      <c r="B61" s="2"/>
      <c r="C61" s="2"/>
      <c r="D61" s="2"/>
      <c r="E61" s="2"/>
      <c r="F61" s="2"/>
      <c r="G61" s="2"/>
      <c r="H61" s="2"/>
      <c r="I61" s="2"/>
      <c r="J61" s="2"/>
      <c r="K61" s="2"/>
      <c r="L61" s="2"/>
      <c r="M61" s="2"/>
      <c r="N61" s="2"/>
      <c r="O61" s="2"/>
      <c r="P61" s="2"/>
      <c r="Q61" s="2"/>
      <c r="R61" s="2"/>
      <c r="S61" s="2"/>
      <c r="T61" s="2"/>
      <c r="U61" s="2"/>
      <c r="V61" s="2"/>
      <c r="W61" s="2"/>
    </row>
    <row r="62">
      <c r="A62" s="2"/>
      <c r="B62" s="2"/>
      <c r="C62" s="2"/>
      <c r="D62" s="2"/>
      <c r="E62" s="2"/>
      <c r="F62" s="2"/>
      <c r="G62" s="2"/>
      <c r="H62" s="2"/>
      <c r="I62" s="2"/>
      <c r="J62" s="2"/>
      <c r="K62" s="2"/>
      <c r="L62" s="2"/>
      <c r="M62" s="2"/>
      <c r="N62" s="2"/>
      <c r="O62" s="2"/>
      <c r="P62" s="2"/>
      <c r="Q62" s="2"/>
      <c r="R62" s="2"/>
      <c r="S62" s="2"/>
      <c r="T62" s="2"/>
      <c r="U62" s="2"/>
      <c r="V62" s="2"/>
      <c r="W62" s="2"/>
    </row>
    <row r="63">
      <c r="A63" s="2"/>
      <c r="B63" s="2"/>
      <c r="C63" s="2"/>
      <c r="D63" s="2"/>
      <c r="E63" s="2"/>
      <c r="F63" s="2"/>
      <c r="G63" s="2"/>
      <c r="H63" s="2"/>
      <c r="I63" s="2"/>
      <c r="J63" s="2"/>
      <c r="K63" s="2"/>
      <c r="L63" s="2"/>
      <c r="M63" s="2"/>
      <c r="N63" s="2"/>
      <c r="O63" s="2"/>
      <c r="P63" s="2"/>
      <c r="Q63" s="2"/>
      <c r="R63" s="2"/>
      <c r="S63" s="2"/>
      <c r="T63" s="2"/>
      <c r="U63" s="2"/>
      <c r="V63" s="2"/>
      <c r="W63" s="2"/>
    </row>
    <row r="64">
      <c r="A64" s="2"/>
      <c r="B64" s="2"/>
      <c r="C64" s="2"/>
      <c r="D64" s="2"/>
      <c r="E64" s="2"/>
      <c r="F64" s="2"/>
      <c r="G64" s="2"/>
      <c r="H64" s="2"/>
      <c r="I64" s="2"/>
      <c r="J64" s="2"/>
      <c r="K64" s="2"/>
      <c r="L64" s="2"/>
      <c r="M64" s="2"/>
      <c r="N64" s="2"/>
      <c r="O64" s="2"/>
      <c r="P64" s="2"/>
      <c r="Q64" s="2"/>
      <c r="R64" s="2"/>
      <c r="S64" s="2"/>
      <c r="T64" s="2"/>
      <c r="U64" s="2"/>
      <c r="V64" s="2"/>
      <c r="W64" s="2"/>
    </row>
    <row r="65">
      <c r="A65" s="2"/>
      <c r="B65" s="2"/>
      <c r="C65" s="2"/>
      <c r="D65" s="2"/>
      <c r="E65" s="2"/>
      <c r="F65" s="2"/>
      <c r="G65" s="2"/>
      <c r="H65" s="2"/>
      <c r="I65" s="2"/>
      <c r="J65" s="2"/>
      <c r="K65" s="2"/>
      <c r="L65" s="2"/>
      <c r="M65" s="2"/>
      <c r="N65" s="2"/>
      <c r="O65" s="2"/>
      <c r="P65" s="2"/>
      <c r="Q65" s="2"/>
      <c r="R65" s="2"/>
      <c r="S65" s="2"/>
      <c r="T65" s="2"/>
      <c r="U65" s="2"/>
      <c r="V65" s="2"/>
      <c r="W65" s="2"/>
    </row>
    <row r="66">
      <c r="A66" s="2"/>
      <c r="B66" s="2"/>
      <c r="C66" s="2"/>
      <c r="D66" s="2"/>
      <c r="E66" s="2"/>
      <c r="F66" s="2"/>
      <c r="G66" s="2"/>
      <c r="H66" s="2"/>
      <c r="I66" s="2"/>
      <c r="J66" s="2"/>
      <c r="K66" s="2"/>
      <c r="L66" s="2"/>
      <c r="M66" s="2"/>
      <c r="N66" s="2"/>
      <c r="O66" s="2"/>
      <c r="P66" s="2"/>
      <c r="Q66" s="2"/>
      <c r="R66" s="2"/>
      <c r="S66" s="2"/>
      <c r="T66" s="2"/>
      <c r="U66" s="2"/>
      <c r="V66" s="2"/>
      <c r="W66" s="2"/>
    </row>
    <row r="67">
      <c r="A67" s="2"/>
      <c r="B67" s="2"/>
      <c r="C67" s="2"/>
      <c r="D67" s="2"/>
      <c r="E67" s="2"/>
      <c r="F67" s="2"/>
      <c r="G67" s="2"/>
      <c r="H67" s="2"/>
      <c r="I67" s="2"/>
      <c r="J67" s="2"/>
      <c r="K67" s="2"/>
      <c r="L67" s="2"/>
      <c r="M67" s="2"/>
      <c r="N67" s="2"/>
      <c r="O67" s="2"/>
      <c r="P67" s="2"/>
      <c r="Q67" s="2"/>
      <c r="R67" s="2"/>
      <c r="S67" s="2"/>
      <c r="T67" s="2"/>
      <c r="U67" s="2"/>
      <c r="V67" s="2"/>
      <c r="W67" s="2"/>
    </row>
    <row r="68">
      <c r="A68" s="2"/>
      <c r="B68" s="2"/>
      <c r="C68" s="2"/>
      <c r="D68" s="2"/>
      <c r="E68" s="2"/>
      <c r="F68" s="2"/>
      <c r="G68" s="2"/>
      <c r="H68" s="2"/>
      <c r="I68" s="2"/>
      <c r="J68" s="2"/>
      <c r="K68" s="2"/>
      <c r="L68" s="2"/>
      <c r="M68" s="2"/>
      <c r="N68" s="2"/>
      <c r="O68" s="2"/>
      <c r="P68" s="2"/>
      <c r="Q68" s="2"/>
      <c r="R68" s="2"/>
      <c r="S68" s="2"/>
      <c r="T68" s="2"/>
      <c r="U68" s="2"/>
      <c r="V68" s="2"/>
      <c r="W68" s="2"/>
    </row>
    <row r="69">
      <c r="A69" s="2"/>
      <c r="B69" s="2"/>
      <c r="C69" s="2"/>
      <c r="D69" s="2"/>
      <c r="E69" s="2"/>
      <c r="F69" s="2"/>
      <c r="G69" s="2"/>
      <c r="H69" s="2"/>
      <c r="I69" s="2"/>
      <c r="J69" s="2"/>
      <c r="K69" s="2"/>
      <c r="L69" s="2"/>
      <c r="M69" s="2"/>
      <c r="N69" s="2"/>
      <c r="O69" s="2"/>
      <c r="P69" s="2"/>
      <c r="Q69" s="2"/>
      <c r="R69" s="2"/>
      <c r="S69" s="2"/>
      <c r="T69" s="2"/>
      <c r="U69" s="2"/>
      <c r="V69" s="2"/>
      <c r="W69" s="2"/>
    </row>
    <row r="70">
      <c r="A70" s="2"/>
      <c r="B70" s="2"/>
      <c r="C70" s="2"/>
      <c r="D70" s="2"/>
      <c r="E70" s="2"/>
      <c r="F70" s="2"/>
      <c r="G70" s="2"/>
      <c r="H70" s="2"/>
      <c r="I70" s="2"/>
      <c r="J70" s="2"/>
      <c r="K70" s="2"/>
      <c r="L70" s="2"/>
      <c r="M70" s="2"/>
      <c r="N70" s="2"/>
      <c r="O70" s="2"/>
      <c r="P70" s="2"/>
      <c r="Q70" s="2"/>
      <c r="R70" s="2"/>
      <c r="S70" s="2"/>
      <c r="T70" s="2"/>
      <c r="U70" s="2"/>
      <c r="V70" s="2"/>
      <c r="W70" s="2"/>
    </row>
    <row r="71">
      <c r="A71" s="2"/>
      <c r="B71" s="2"/>
      <c r="C71" s="2"/>
      <c r="D71" s="2"/>
      <c r="E71" s="2"/>
      <c r="F71" s="2"/>
      <c r="G71" s="2"/>
      <c r="H71" s="2"/>
      <c r="I71" s="2"/>
      <c r="J71" s="2"/>
      <c r="K71" s="2"/>
      <c r="L71" s="2"/>
      <c r="M71" s="2"/>
      <c r="N71" s="2"/>
      <c r="O71" s="2"/>
      <c r="P71" s="2"/>
      <c r="Q71" s="2"/>
      <c r="R71" s="2"/>
      <c r="S71" s="2"/>
      <c r="T71" s="2"/>
      <c r="U71" s="2"/>
      <c r="V71" s="2"/>
      <c r="W71" s="2"/>
    </row>
    <row r="72">
      <c r="A72" s="2"/>
      <c r="B72" s="2"/>
      <c r="C72" s="2"/>
      <c r="D72" s="2"/>
      <c r="E72" s="2"/>
      <c r="F72" s="2"/>
      <c r="G72" s="2"/>
      <c r="H72" s="2"/>
      <c r="I72" s="2"/>
      <c r="J72" s="2"/>
      <c r="K72" s="2"/>
      <c r="L72" s="2"/>
      <c r="M72" s="2"/>
      <c r="N72" s="2"/>
      <c r="O72" s="2"/>
      <c r="P72" s="2"/>
      <c r="Q72" s="2"/>
      <c r="R72" s="2"/>
      <c r="S72" s="2"/>
      <c r="T72" s="2"/>
      <c r="U72" s="2"/>
      <c r="V72" s="2"/>
      <c r="W72" s="2"/>
    </row>
    <row r="73">
      <c r="A73" s="2"/>
      <c r="B73" s="2"/>
      <c r="C73" s="2"/>
      <c r="D73" s="2"/>
      <c r="E73" s="2"/>
      <c r="F73" s="2"/>
      <c r="G73" s="2"/>
      <c r="H73" s="2"/>
      <c r="I73" s="2"/>
      <c r="J73" s="2"/>
      <c r="K73" s="2"/>
      <c r="L73" s="2"/>
      <c r="M73" s="2"/>
      <c r="N73" s="2"/>
      <c r="O73" s="2"/>
      <c r="P73" s="2"/>
      <c r="Q73" s="2"/>
      <c r="R73" s="2"/>
      <c r="S73" s="2"/>
      <c r="T73" s="2"/>
      <c r="U73" s="2"/>
      <c r="V73" s="2"/>
      <c r="W73" s="2"/>
    </row>
    <row r="74">
      <c r="A74" s="2"/>
      <c r="B74" s="2"/>
      <c r="C74" s="2"/>
      <c r="D74" s="2"/>
      <c r="E74" s="2"/>
      <c r="F74" s="2"/>
      <c r="G74" s="2"/>
      <c r="H74" s="2"/>
      <c r="I74" s="2"/>
      <c r="J74" s="2"/>
      <c r="K74" s="2"/>
      <c r="L74" s="2"/>
      <c r="M74" s="2"/>
      <c r="N74" s="2"/>
      <c r="O74" s="2"/>
      <c r="P74" s="2"/>
      <c r="Q74" s="2"/>
      <c r="R74" s="2"/>
      <c r="S74" s="2"/>
      <c r="T74" s="2"/>
      <c r="U74" s="2"/>
      <c r="V74" s="2"/>
      <c r="W74" s="2"/>
    </row>
    <row r="75">
      <c r="A75" s="2"/>
      <c r="B75" s="2"/>
      <c r="C75" s="2"/>
      <c r="D75" s="2"/>
      <c r="E75" s="2"/>
      <c r="F75" s="2"/>
      <c r="G75" s="2"/>
      <c r="H75" s="2"/>
      <c r="I75" s="2"/>
      <c r="J75" s="2"/>
      <c r="K75" s="2"/>
      <c r="L75" s="2"/>
      <c r="M75" s="2"/>
      <c r="N75" s="2"/>
      <c r="O75" s="2"/>
      <c r="P75" s="2"/>
      <c r="Q75" s="2"/>
      <c r="R75" s="2"/>
      <c r="S75" s="2"/>
      <c r="T75" s="2"/>
      <c r="U75" s="2"/>
      <c r="V75" s="2"/>
      <c r="W75" s="2"/>
    </row>
    <row r="76">
      <c r="A76" s="2"/>
      <c r="B76" s="2"/>
      <c r="C76" s="2"/>
      <c r="D76" s="2"/>
      <c r="E76" s="2"/>
      <c r="F76" s="2"/>
      <c r="G76" s="2"/>
      <c r="H76" s="2"/>
      <c r="I76" s="2"/>
      <c r="J76" s="2"/>
      <c r="K76" s="2"/>
      <c r="L76" s="2"/>
      <c r="M76" s="2"/>
      <c r="N76" s="2"/>
      <c r="O76" s="2"/>
      <c r="P76" s="2"/>
      <c r="Q76" s="2"/>
      <c r="R76" s="2"/>
      <c r="S76" s="2"/>
      <c r="T76" s="2"/>
      <c r="U76" s="2"/>
      <c r="V76" s="2"/>
      <c r="W76" s="2"/>
    </row>
    <row r="77">
      <c r="A77" s="2"/>
      <c r="B77" s="2"/>
      <c r="C77" s="2"/>
      <c r="D77" s="2"/>
      <c r="E77" s="2"/>
      <c r="F77" s="2"/>
      <c r="G77" s="2"/>
      <c r="H77" s="2"/>
      <c r="I77" s="2"/>
      <c r="J77" s="2"/>
      <c r="K77" s="2"/>
      <c r="L77" s="2"/>
      <c r="M77" s="2"/>
      <c r="N77" s="2"/>
      <c r="O77" s="2"/>
      <c r="P77" s="2"/>
      <c r="Q77" s="2"/>
      <c r="R77" s="2"/>
      <c r="S77" s="2"/>
      <c r="T77" s="2"/>
      <c r="U77" s="2"/>
      <c r="V77" s="2"/>
      <c r="W77" s="2"/>
    </row>
    <row r="78">
      <c r="A78" s="2"/>
      <c r="B78" s="2"/>
      <c r="C78" s="2"/>
      <c r="D78" s="2"/>
      <c r="E78" s="2"/>
      <c r="F78" s="2"/>
      <c r="G78" s="2"/>
      <c r="H78" s="2"/>
      <c r="I78" s="2"/>
      <c r="J78" s="2"/>
      <c r="K78" s="2"/>
      <c r="L78" s="2"/>
      <c r="M78" s="2"/>
      <c r="N78" s="2"/>
      <c r="O78" s="2"/>
      <c r="P78" s="2"/>
      <c r="Q78" s="2"/>
      <c r="R78" s="2"/>
      <c r="S78" s="2"/>
      <c r="T78" s="2"/>
      <c r="U78" s="2"/>
      <c r="V78" s="2"/>
      <c r="W78" s="2"/>
    </row>
    <row r="79">
      <c r="A79" s="2"/>
      <c r="B79" s="2"/>
      <c r="C79" s="2"/>
      <c r="D79" s="2"/>
      <c r="E79" s="2"/>
      <c r="F79" s="2"/>
      <c r="G79" s="2"/>
      <c r="H79" s="2"/>
      <c r="I79" s="2"/>
      <c r="J79" s="2"/>
      <c r="K79" s="2"/>
      <c r="L79" s="2"/>
      <c r="M79" s="2"/>
      <c r="N79" s="2"/>
      <c r="O79" s="2"/>
      <c r="P79" s="2"/>
      <c r="Q79" s="2"/>
      <c r="R79" s="2"/>
      <c r="S79" s="2"/>
      <c r="T79" s="2"/>
      <c r="U79" s="2"/>
      <c r="V79" s="2"/>
      <c r="W79" s="2"/>
    </row>
    <row r="80">
      <c r="A80" s="2"/>
      <c r="B80" s="2"/>
      <c r="C80" s="2"/>
      <c r="D80" s="2"/>
      <c r="E80" s="2"/>
      <c r="F80" s="2"/>
      <c r="G80" s="2"/>
      <c r="H80" s="2"/>
      <c r="I80" s="2"/>
      <c r="J80" s="2"/>
      <c r="K80" s="2"/>
      <c r="L80" s="2"/>
      <c r="M80" s="2"/>
      <c r="N80" s="2"/>
      <c r="O80" s="2"/>
      <c r="P80" s="2"/>
      <c r="Q80" s="2"/>
      <c r="R80" s="2"/>
      <c r="S80" s="2"/>
      <c r="T80" s="2"/>
      <c r="U80" s="2"/>
      <c r="V80" s="2"/>
      <c r="W80" s="2"/>
    </row>
    <row r="81">
      <c r="A81" s="2"/>
      <c r="B81" s="2"/>
      <c r="C81" s="2"/>
      <c r="D81" s="2"/>
      <c r="E81" s="2"/>
      <c r="F81" s="2"/>
      <c r="G81" s="2"/>
      <c r="H81" s="2"/>
      <c r="I81" s="2"/>
      <c r="J81" s="2"/>
      <c r="K81" s="2"/>
      <c r="L81" s="2"/>
      <c r="M81" s="2"/>
      <c r="N81" s="2"/>
      <c r="O81" s="2"/>
      <c r="P81" s="2"/>
      <c r="Q81" s="2"/>
      <c r="R81" s="2"/>
      <c r="S81" s="2"/>
      <c r="T81" s="2"/>
      <c r="U81" s="2"/>
      <c r="V81" s="2"/>
      <c r="W81" s="2"/>
    </row>
    <row r="82">
      <c r="A82" s="2"/>
      <c r="B82" s="2"/>
      <c r="C82" s="2"/>
      <c r="D82" s="2"/>
      <c r="E82" s="2"/>
      <c r="F82" s="2"/>
      <c r="G82" s="2"/>
      <c r="H82" s="2"/>
      <c r="I82" s="2"/>
      <c r="J82" s="2"/>
      <c r="K82" s="2"/>
      <c r="L82" s="2"/>
      <c r="M82" s="2"/>
      <c r="N82" s="2"/>
      <c r="O82" s="2"/>
      <c r="P82" s="2"/>
      <c r="Q82" s="2"/>
      <c r="R82" s="2"/>
      <c r="S82" s="2"/>
      <c r="T82" s="2"/>
      <c r="U82" s="2"/>
      <c r="V82" s="2"/>
      <c r="W82" s="2"/>
    </row>
    <row r="83">
      <c r="A83" s="2"/>
      <c r="B83" s="2"/>
      <c r="C83" s="2"/>
      <c r="D83" s="2"/>
      <c r="E83" s="2"/>
      <c r="F83" s="2"/>
      <c r="G83" s="2"/>
      <c r="H83" s="2"/>
      <c r="I83" s="2"/>
      <c r="J83" s="2"/>
      <c r="K83" s="2"/>
      <c r="L83" s="2"/>
      <c r="M83" s="2"/>
      <c r="N83" s="2"/>
      <c r="O83" s="2"/>
      <c r="P83" s="2"/>
      <c r="Q83" s="2"/>
      <c r="R83" s="2"/>
      <c r="S83" s="2"/>
      <c r="T83" s="2"/>
      <c r="U83" s="2"/>
      <c r="V83" s="2"/>
      <c r="W83" s="2"/>
    </row>
    <row r="84">
      <c r="A84" s="2"/>
      <c r="B84" s="2"/>
      <c r="C84" s="2"/>
      <c r="D84" s="2"/>
      <c r="E84" s="2"/>
      <c r="F84" s="2"/>
      <c r="G84" s="2"/>
      <c r="H84" s="2"/>
      <c r="I84" s="2"/>
      <c r="J84" s="2"/>
      <c r="K84" s="2"/>
      <c r="L84" s="2"/>
      <c r="M84" s="2"/>
      <c r="N84" s="2"/>
      <c r="O84" s="2"/>
      <c r="P84" s="2"/>
      <c r="Q84" s="2"/>
      <c r="R84" s="2"/>
      <c r="S84" s="2"/>
      <c r="T84" s="2"/>
      <c r="U84" s="2"/>
      <c r="V84" s="2"/>
      <c r="W84" s="2"/>
    </row>
    <row r="85">
      <c r="A85" s="2"/>
      <c r="B85" s="2"/>
      <c r="C85" s="2"/>
      <c r="D85" s="2"/>
      <c r="E85" s="2"/>
      <c r="F85" s="2"/>
      <c r="G85" s="2"/>
      <c r="H85" s="2"/>
      <c r="I85" s="2"/>
      <c r="J85" s="2"/>
      <c r="K85" s="2"/>
      <c r="L85" s="2"/>
      <c r="M85" s="2"/>
      <c r="N85" s="2"/>
      <c r="O85" s="2"/>
      <c r="P85" s="2"/>
      <c r="Q85" s="2"/>
      <c r="R85" s="2"/>
      <c r="S85" s="2"/>
      <c r="T85" s="2"/>
      <c r="U85" s="2"/>
      <c r="V85" s="2"/>
      <c r="W85" s="2"/>
    </row>
    <row r="86">
      <c r="A86" s="2"/>
      <c r="B86" s="2"/>
      <c r="C86" s="2"/>
      <c r="D86" s="2"/>
      <c r="E86" s="2"/>
      <c r="F86" s="2"/>
      <c r="G86" s="2"/>
      <c r="H86" s="2"/>
      <c r="I86" s="2"/>
      <c r="J86" s="2"/>
      <c r="K86" s="2"/>
      <c r="L86" s="2"/>
      <c r="M86" s="2"/>
      <c r="N86" s="2"/>
      <c r="O86" s="2"/>
      <c r="P86" s="2"/>
      <c r="Q86" s="2"/>
      <c r="R86" s="2"/>
      <c r="S86" s="2"/>
      <c r="T86" s="2"/>
      <c r="U86" s="2"/>
      <c r="V86" s="2"/>
      <c r="W86" s="2"/>
    </row>
    <row r="87">
      <c r="A87" s="2"/>
      <c r="B87" s="2"/>
      <c r="C87" s="2"/>
      <c r="D87" s="2"/>
      <c r="E87" s="2"/>
      <c r="F87" s="2"/>
      <c r="G87" s="2"/>
      <c r="H87" s="2"/>
      <c r="I87" s="2"/>
      <c r="J87" s="2"/>
      <c r="K87" s="2"/>
      <c r="L87" s="2"/>
      <c r="M87" s="2"/>
      <c r="N87" s="2"/>
      <c r="O87" s="2"/>
      <c r="P87" s="2"/>
      <c r="Q87" s="2"/>
      <c r="R87" s="2"/>
      <c r="S87" s="2"/>
      <c r="T87" s="2"/>
      <c r="U87" s="2"/>
      <c r="V87" s="2"/>
      <c r="W87" s="2"/>
    </row>
    <row r="88">
      <c r="A88" s="2"/>
      <c r="B88" s="2"/>
      <c r="C88" s="2"/>
      <c r="D88" s="2"/>
      <c r="E88" s="2"/>
      <c r="F88" s="2"/>
      <c r="G88" s="2"/>
      <c r="H88" s="2"/>
      <c r="I88" s="2"/>
      <c r="J88" s="2"/>
      <c r="K88" s="2"/>
      <c r="L88" s="2"/>
      <c r="M88" s="2"/>
      <c r="N88" s="2"/>
      <c r="O88" s="2"/>
      <c r="P88" s="2"/>
      <c r="Q88" s="2"/>
      <c r="R88" s="2"/>
      <c r="S88" s="2"/>
      <c r="T88" s="2"/>
      <c r="U88" s="2"/>
      <c r="V88" s="2"/>
      <c r="W88" s="2"/>
    </row>
    <row r="89">
      <c r="A89" s="2"/>
      <c r="B89" s="2"/>
      <c r="C89" s="2"/>
      <c r="D89" s="2"/>
      <c r="E89" s="2"/>
      <c r="F89" s="2"/>
      <c r="G89" s="2"/>
      <c r="H89" s="2"/>
      <c r="I89" s="2"/>
      <c r="J89" s="2"/>
      <c r="K89" s="2"/>
      <c r="L89" s="2"/>
      <c r="M89" s="2"/>
      <c r="N89" s="2"/>
      <c r="O89" s="2"/>
      <c r="P89" s="2"/>
      <c r="Q89" s="2"/>
      <c r="R89" s="2"/>
      <c r="S89" s="2"/>
      <c r="T89" s="2"/>
      <c r="U89" s="2"/>
      <c r="V89" s="2"/>
      <c r="W89" s="2"/>
    </row>
    <row r="90">
      <c r="A90" s="2"/>
      <c r="B90" s="2"/>
      <c r="C90" s="2"/>
      <c r="D90" s="2"/>
      <c r="E90" s="2"/>
      <c r="F90" s="2"/>
      <c r="G90" s="2"/>
      <c r="H90" s="2"/>
      <c r="I90" s="2"/>
      <c r="J90" s="2"/>
      <c r="K90" s="2"/>
      <c r="L90" s="2"/>
      <c r="M90" s="2"/>
      <c r="N90" s="2"/>
      <c r="O90" s="2"/>
      <c r="P90" s="2"/>
      <c r="Q90" s="2"/>
      <c r="R90" s="2"/>
      <c r="S90" s="2"/>
      <c r="T90" s="2"/>
      <c r="U90" s="2"/>
      <c r="V90" s="2"/>
      <c r="W90" s="2"/>
    </row>
    <row r="91">
      <c r="A91" s="2"/>
      <c r="B91" s="2"/>
      <c r="C91" s="2"/>
      <c r="D91" s="2"/>
      <c r="E91" s="2"/>
      <c r="F91" s="2"/>
      <c r="G91" s="2"/>
      <c r="H91" s="2"/>
      <c r="I91" s="2"/>
      <c r="J91" s="2"/>
      <c r="K91" s="2"/>
      <c r="L91" s="2"/>
      <c r="M91" s="2"/>
      <c r="N91" s="2"/>
      <c r="O91" s="2"/>
      <c r="P91" s="2"/>
      <c r="Q91" s="2"/>
      <c r="R91" s="2"/>
      <c r="S91" s="2"/>
      <c r="T91" s="2"/>
      <c r="U91" s="2"/>
      <c r="V91" s="2"/>
      <c r="W91" s="2"/>
    </row>
    <row r="92">
      <c r="A92" s="2"/>
      <c r="B92" s="2"/>
      <c r="C92" s="2"/>
      <c r="D92" s="2"/>
      <c r="E92" s="2"/>
      <c r="F92" s="2"/>
      <c r="G92" s="2"/>
      <c r="H92" s="2"/>
      <c r="I92" s="2"/>
      <c r="J92" s="2"/>
      <c r="K92" s="2"/>
      <c r="L92" s="2"/>
      <c r="M92" s="2"/>
      <c r="N92" s="2"/>
      <c r="O92" s="2"/>
      <c r="P92" s="2"/>
      <c r="Q92" s="2"/>
      <c r="R92" s="2"/>
      <c r="S92" s="2"/>
      <c r="T92" s="2"/>
      <c r="U92" s="2"/>
      <c r="V92" s="2"/>
      <c r="W92" s="2"/>
    </row>
    <row r="93">
      <c r="A93" s="2"/>
      <c r="B93" s="2"/>
      <c r="C93" s="2"/>
      <c r="D93" s="2"/>
      <c r="E93" s="2"/>
      <c r="F93" s="2"/>
      <c r="G93" s="2"/>
      <c r="H93" s="2"/>
      <c r="I93" s="2"/>
      <c r="J93" s="2"/>
      <c r="K93" s="2"/>
      <c r="L93" s="2"/>
      <c r="M93" s="2"/>
      <c r="N93" s="2"/>
      <c r="O93" s="2"/>
      <c r="P93" s="2"/>
      <c r="Q93" s="2"/>
      <c r="R93" s="2"/>
      <c r="S93" s="2"/>
      <c r="T93" s="2"/>
      <c r="U93" s="2"/>
      <c r="V93" s="2"/>
      <c r="W93" s="2"/>
    </row>
    <row r="94">
      <c r="A94" s="2"/>
      <c r="B94" s="2"/>
      <c r="C94" s="2"/>
      <c r="D94" s="2"/>
      <c r="E94" s="2"/>
      <c r="F94" s="2"/>
      <c r="G94" s="2"/>
      <c r="H94" s="2"/>
      <c r="I94" s="2"/>
      <c r="J94" s="2"/>
      <c r="K94" s="2"/>
      <c r="L94" s="2"/>
      <c r="M94" s="2"/>
      <c r="N94" s="2"/>
      <c r="O94" s="2"/>
      <c r="P94" s="2"/>
      <c r="Q94" s="2"/>
      <c r="R94" s="2"/>
      <c r="S94" s="2"/>
      <c r="T94" s="2"/>
      <c r="U94" s="2"/>
      <c r="V94" s="2"/>
      <c r="W94" s="2"/>
    </row>
    <row r="95">
      <c r="A95" s="2"/>
      <c r="B95" s="2"/>
      <c r="C95" s="2"/>
      <c r="D95" s="2"/>
      <c r="E95" s="2"/>
      <c r="F95" s="2"/>
      <c r="G95" s="2"/>
      <c r="H95" s="2"/>
      <c r="I95" s="2"/>
      <c r="J95" s="2"/>
      <c r="K95" s="2"/>
      <c r="L95" s="2"/>
      <c r="M95" s="2"/>
      <c r="N95" s="2"/>
      <c r="O95" s="2"/>
      <c r="P95" s="2"/>
      <c r="Q95" s="2"/>
      <c r="R95" s="2"/>
      <c r="S95" s="2"/>
      <c r="T95" s="2"/>
      <c r="U95" s="2"/>
      <c r="V95" s="2"/>
      <c r="W95" s="2"/>
    </row>
    <row r="96">
      <c r="A96" s="2"/>
      <c r="B96" s="2"/>
      <c r="C96" s="2"/>
      <c r="D96" s="2"/>
      <c r="E96" s="2"/>
      <c r="F96" s="2"/>
      <c r="G96" s="2"/>
      <c r="H96" s="2"/>
      <c r="I96" s="2"/>
      <c r="J96" s="2"/>
      <c r="K96" s="2"/>
      <c r="L96" s="2"/>
      <c r="M96" s="2"/>
      <c r="N96" s="2"/>
      <c r="O96" s="2"/>
      <c r="P96" s="2"/>
      <c r="Q96" s="2"/>
      <c r="R96" s="2"/>
      <c r="S96" s="2"/>
      <c r="T96" s="2"/>
      <c r="U96" s="2"/>
      <c r="V96" s="2"/>
      <c r="W96" s="2"/>
    </row>
    <row r="97">
      <c r="A97" s="2"/>
      <c r="B97" s="2"/>
      <c r="C97" s="2"/>
      <c r="D97" s="2"/>
      <c r="E97" s="2"/>
      <c r="F97" s="2"/>
      <c r="G97" s="2"/>
      <c r="H97" s="2"/>
      <c r="I97" s="2"/>
      <c r="J97" s="2"/>
      <c r="K97" s="2"/>
      <c r="L97" s="2"/>
      <c r="M97" s="2"/>
      <c r="N97" s="2"/>
      <c r="O97" s="2"/>
      <c r="P97" s="2"/>
      <c r="Q97" s="2"/>
      <c r="R97" s="2"/>
      <c r="S97" s="2"/>
      <c r="T97" s="2"/>
      <c r="U97" s="2"/>
      <c r="V97" s="2"/>
      <c r="W97" s="2"/>
    </row>
    <row r="98">
      <c r="A98" s="2"/>
      <c r="B98" s="2"/>
      <c r="C98" s="2"/>
      <c r="D98" s="2"/>
      <c r="E98" s="2"/>
      <c r="F98" s="2"/>
      <c r="G98" s="2"/>
      <c r="H98" s="2"/>
      <c r="I98" s="2"/>
      <c r="J98" s="2"/>
      <c r="K98" s="2"/>
      <c r="L98" s="2"/>
      <c r="M98" s="2"/>
      <c r="N98" s="2"/>
      <c r="O98" s="2"/>
      <c r="P98" s="2"/>
      <c r="Q98" s="2"/>
      <c r="R98" s="2"/>
      <c r="S98" s="2"/>
      <c r="T98" s="2"/>
      <c r="U98" s="2"/>
      <c r="V98" s="2"/>
      <c r="W98" s="2"/>
    </row>
    <row r="99">
      <c r="A99" s="2"/>
      <c r="B99" s="2"/>
      <c r="C99" s="2"/>
      <c r="D99" s="2"/>
      <c r="E99" s="2"/>
      <c r="F99" s="2"/>
      <c r="G99" s="2"/>
      <c r="H99" s="2"/>
      <c r="I99" s="2"/>
      <c r="J99" s="2"/>
      <c r="K99" s="2"/>
      <c r="L99" s="2"/>
      <c r="M99" s="2"/>
      <c r="N99" s="2"/>
      <c r="O99" s="2"/>
      <c r="P99" s="2"/>
      <c r="Q99" s="2"/>
      <c r="R99" s="2"/>
      <c r="S99" s="2"/>
      <c r="T99" s="2"/>
      <c r="U99" s="2"/>
      <c r="V99" s="2"/>
      <c r="W99" s="2"/>
    </row>
    <row r="100">
      <c r="A100" s="2"/>
      <c r="B100" s="2"/>
      <c r="C100" s="2"/>
      <c r="D100" s="2"/>
      <c r="E100" s="2"/>
      <c r="F100" s="2"/>
      <c r="G100" s="2"/>
      <c r="H100" s="2"/>
      <c r="I100" s="2"/>
      <c r="J100" s="2"/>
      <c r="K100" s="2"/>
      <c r="L100" s="2"/>
      <c r="M100" s="2"/>
      <c r="N100" s="2"/>
      <c r="O100" s="2"/>
      <c r="P100" s="2"/>
      <c r="Q100" s="2"/>
      <c r="R100" s="2"/>
      <c r="S100" s="2"/>
      <c r="T100" s="2"/>
      <c r="U100" s="2"/>
      <c r="V100" s="2"/>
      <c r="W100" s="2"/>
    </row>
    <row r="101">
      <c r="A101" s="2"/>
      <c r="B101" s="2"/>
      <c r="C101" s="2"/>
      <c r="D101" s="2"/>
      <c r="E101" s="2"/>
      <c r="F101" s="2"/>
      <c r="G101" s="2"/>
      <c r="H101" s="2"/>
      <c r="I101" s="2"/>
      <c r="J101" s="2"/>
      <c r="K101" s="2"/>
      <c r="L101" s="2"/>
      <c r="M101" s="2"/>
      <c r="N101" s="2"/>
      <c r="O101" s="2"/>
      <c r="P101" s="2"/>
      <c r="Q101" s="2"/>
      <c r="R101" s="2"/>
      <c r="S101" s="2"/>
      <c r="T101" s="2"/>
      <c r="U101" s="2"/>
      <c r="V101" s="2"/>
      <c r="W101" s="2"/>
    </row>
    <row r="102">
      <c r="A102" s="2"/>
      <c r="B102" s="2"/>
      <c r="C102" s="2"/>
      <c r="D102" s="2"/>
      <c r="E102" s="2"/>
      <c r="F102" s="2"/>
      <c r="G102" s="2"/>
      <c r="H102" s="2"/>
      <c r="I102" s="2"/>
      <c r="J102" s="2"/>
      <c r="K102" s="2"/>
      <c r="L102" s="2"/>
      <c r="M102" s="2"/>
      <c r="N102" s="2"/>
      <c r="O102" s="2"/>
      <c r="P102" s="2"/>
      <c r="Q102" s="2"/>
      <c r="R102" s="2"/>
      <c r="S102" s="2"/>
      <c r="T102" s="2"/>
      <c r="U102" s="2"/>
      <c r="V102" s="2"/>
      <c r="W102" s="2"/>
    </row>
    <row r="103">
      <c r="A103" s="2"/>
      <c r="B103" s="2"/>
      <c r="C103" s="2"/>
      <c r="D103" s="2"/>
      <c r="E103" s="2"/>
      <c r="F103" s="2"/>
      <c r="G103" s="2"/>
      <c r="H103" s="2"/>
      <c r="I103" s="2"/>
      <c r="J103" s="2"/>
      <c r="K103" s="2"/>
      <c r="L103" s="2"/>
      <c r="M103" s="2"/>
      <c r="N103" s="2"/>
      <c r="O103" s="2"/>
      <c r="P103" s="2"/>
      <c r="Q103" s="2"/>
      <c r="R103" s="2"/>
      <c r="S103" s="2"/>
      <c r="T103" s="2"/>
      <c r="U103" s="2"/>
      <c r="V103" s="2"/>
      <c r="W103" s="2"/>
    </row>
    <row r="104">
      <c r="A104" s="2"/>
      <c r="B104" s="2"/>
      <c r="C104" s="2"/>
      <c r="D104" s="2"/>
      <c r="E104" s="2"/>
      <c r="F104" s="2"/>
      <c r="G104" s="2"/>
      <c r="H104" s="2"/>
      <c r="I104" s="2"/>
      <c r="J104" s="2"/>
      <c r="K104" s="2"/>
      <c r="L104" s="2"/>
      <c r="M104" s="2"/>
      <c r="N104" s="2"/>
      <c r="O104" s="2"/>
      <c r="P104" s="2"/>
      <c r="Q104" s="2"/>
      <c r="R104" s="2"/>
      <c r="S104" s="2"/>
      <c r="T104" s="2"/>
      <c r="U104" s="2"/>
      <c r="V104" s="2"/>
      <c r="W104" s="2"/>
    </row>
    <row r="105">
      <c r="A105" s="2"/>
      <c r="B105" s="2"/>
      <c r="C105" s="2"/>
      <c r="D105" s="2"/>
      <c r="E105" s="2"/>
      <c r="F105" s="2"/>
      <c r="G105" s="2"/>
      <c r="H105" s="2"/>
      <c r="I105" s="2"/>
      <c r="J105" s="2"/>
      <c r="K105" s="2"/>
      <c r="L105" s="2"/>
      <c r="M105" s="2"/>
      <c r="N105" s="2"/>
      <c r="O105" s="2"/>
      <c r="P105" s="2"/>
      <c r="Q105" s="2"/>
      <c r="R105" s="2"/>
      <c r="S105" s="2"/>
      <c r="T105" s="2"/>
      <c r="U105" s="2"/>
      <c r="V105" s="2"/>
      <c r="W105" s="2"/>
    </row>
    <row r="106">
      <c r="A106" s="2"/>
      <c r="B106" s="2"/>
      <c r="C106" s="2"/>
      <c r="D106" s="2"/>
      <c r="E106" s="2"/>
      <c r="F106" s="2"/>
      <c r="G106" s="2"/>
      <c r="H106" s="2"/>
      <c r="I106" s="2"/>
      <c r="J106" s="2"/>
      <c r="K106" s="2"/>
      <c r="L106" s="2"/>
      <c r="M106" s="2"/>
      <c r="N106" s="2"/>
      <c r="O106" s="2"/>
      <c r="P106" s="2"/>
      <c r="Q106" s="2"/>
      <c r="R106" s="2"/>
      <c r="S106" s="2"/>
      <c r="T106" s="2"/>
      <c r="U106" s="2"/>
      <c r="V106" s="2"/>
      <c r="W106" s="2"/>
    </row>
    <row r="107">
      <c r="A107" s="2"/>
      <c r="B107" s="2"/>
      <c r="C107" s="2"/>
      <c r="D107" s="2"/>
      <c r="E107" s="2"/>
      <c r="F107" s="2"/>
      <c r="G107" s="2"/>
      <c r="H107" s="2"/>
      <c r="I107" s="2"/>
      <c r="J107" s="2"/>
      <c r="K107" s="2"/>
      <c r="L107" s="2"/>
      <c r="M107" s="2"/>
      <c r="N107" s="2"/>
      <c r="O107" s="2"/>
      <c r="P107" s="2"/>
      <c r="Q107" s="2"/>
      <c r="R107" s="2"/>
      <c r="S107" s="2"/>
      <c r="T107" s="2"/>
      <c r="U107" s="2"/>
      <c r="V107" s="2"/>
      <c r="W107" s="2"/>
    </row>
    <row r="108">
      <c r="A108" s="2"/>
      <c r="B108" s="2"/>
      <c r="C108" s="2"/>
      <c r="D108" s="2"/>
      <c r="E108" s="2"/>
      <c r="F108" s="2"/>
      <c r="G108" s="2"/>
      <c r="H108" s="2"/>
      <c r="I108" s="2"/>
      <c r="J108" s="2"/>
      <c r="K108" s="2"/>
      <c r="L108" s="2"/>
      <c r="M108" s="2"/>
      <c r="N108" s="2"/>
      <c r="O108" s="2"/>
      <c r="P108" s="2"/>
      <c r="Q108" s="2"/>
      <c r="R108" s="2"/>
      <c r="S108" s="2"/>
      <c r="T108" s="2"/>
      <c r="U108" s="2"/>
      <c r="V108" s="2"/>
      <c r="W108" s="2"/>
    </row>
    <row r="109">
      <c r="A109" s="2"/>
      <c r="B109" s="2"/>
      <c r="C109" s="2"/>
      <c r="D109" s="2"/>
      <c r="E109" s="2"/>
      <c r="F109" s="2"/>
      <c r="G109" s="2"/>
      <c r="H109" s="2"/>
      <c r="I109" s="2"/>
      <c r="J109" s="2"/>
      <c r="K109" s="2"/>
      <c r="L109" s="2"/>
      <c r="M109" s="2"/>
      <c r="N109" s="2"/>
      <c r="O109" s="2"/>
      <c r="P109" s="2"/>
      <c r="Q109" s="2"/>
      <c r="R109" s="2"/>
      <c r="S109" s="2"/>
      <c r="T109" s="2"/>
      <c r="U109" s="2"/>
      <c r="V109" s="2"/>
      <c r="W109" s="2"/>
    </row>
    <row r="110">
      <c r="A110" s="2"/>
      <c r="B110" s="2"/>
      <c r="C110" s="2"/>
      <c r="D110" s="2"/>
      <c r="E110" s="2"/>
      <c r="F110" s="2"/>
      <c r="G110" s="2"/>
      <c r="H110" s="2"/>
      <c r="I110" s="2"/>
      <c r="J110" s="2"/>
      <c r="K110" s="2"/>
      <c r="L110" s="2"/>
      <c r="M110" s="2"/>
      <c r="N110" s="2"/>
      <c r="O110" s="2"/>
      <c r="P110" s="2"/>
      <c r="Q110" s="2"/>
      <c r="R110" s="2"/>
      <c r="S110" s="2"/>
      <c r="T110" s="2"/>
      <c r="U110" s="2"/>
      <c r="V110" s="2"/>
      <c r="W110" s="2"/>
    </row>
    <row r="111">
      <c r="A111" s="2"/>
      <c r="B111" s="2"/>
      <c r="C111" s="2"/>
      <c r="D111" s="2"/>
      <c r="E111" s="2"/>
      <c r="F111" s="2"/>
      <c r="G111" s="2"/>
      <c r="H111" s="2"/>
      <c r="I111" s="2"/>
      <c r="J111" s="2"/>
      <c r="K111" s="2"/>
      <c r="L111" s="2"/>
      <c r="M111" s="2"/>
      <c r="N111" s="2"/>
      <c r="O111" s="2"/>
      <c r="P111" s="2"/>
      <c r="Q111" s="2"/>
      <c r="R111" s="2"/>
      <c r="S111" s="2"/>
      <c r="T111" s="2"/>
      <c r="U111" s="2"/>
      <c r="V111" s="2"/>
      <c r="W111" s="2"/>
    </row>
    <row r="112">
      <c r="A112" s="2"/>
      <c r="B112" s="2"/>
      <c r="C112" s="2"/>
      <c r="D112" s="2"/>
      <c r="E112" s="2"/>
      <c r="F112" s="2"/>
      <c r="G112" s="2"/>
      <c r="H112" s="2"/>
      <c r="I112" s="2"/>
      <c r="J112" s="2"/>
      <c r="K112" s="2"/>
      <c r="L112" s="2"/>
      <c r="M112" s="2"/>
      <c r="N112" s="2"/>
      <c r="O112" s="2"/>
      <c r="P112" s="2"/>
      <c r="Q112" s="2"/>
      <c r="R112" s="2"/>
      <c r="S112" s="2"/>
      <c r="T112" s="2"/>
      <c r="U112" s="2"/>
      <c r="V112" s="2"/>
      <c r="W112" s="2"/>
    </row>
    <row r="113">
      <c r="A113" s="2"/>
      <c r="B113" s="2"/>
      <c r="C113" s="2"/>
      <c r="D113" s="2"/>
      <c r="E113" s="2"/>
      <c r="F113" s="2"/>
      <c r="G113" s="2"/>
      <c r="H113" s="2"/>
      <c r="I113" s="2"/>
      <c r="J113" s="2"/>
      <c r="K113" s="2"/>
      <c r="L113" s="2"/>
      <c r="M113" s="2"/>
      <c r="N113" s="2"/>
      <c r="O113" s="2"/>
      <c r="P113" s="2"/>
      <c r="Q113" s="2"/>
      <c r="R113" s="2"/>
      <c r="S113" s="2"/>
      <c r="T113" s="2"/>
      <c r="U113" s="2"/>
      <c r="V113" s="2"/>
      <c r="W113" s="2"/>
    </row>
    <row r="114">
      <c r="A114" s="2"/>
      <c r="B114" s="2"/>
      <c r="C114" s="2"/>
      <c r="D114" s="2"/>
      <c r="E114" s="2"/>
      <c r="F114" s="2"/>
      <c r="G114" s="2"/>
      <c r="H114" s="2"/>
      <c r="I114" s="2"/>
      <c r="J114" s="2"/>
      <c r="K114" s="2"/>
      <c r="L114" s="2"/>
      <c r="M114" s="2"/>
      <c r="N114" s="2"/>
      <c r="O114" s="2"/>
      <c r="P114" s="2"/>
      <c r="Q114" s="2"/>
      <c r="R114" s="2"/>
      <c r="S114" s="2"/>
      <c r="T114" s="2"/>
      <c r="U114" s="2"/>
      <c r="V114" s="2"/>
      <c r="W114" s="2"/>
    </row>
    <row r="115">
      <c r="A115" s="2"/>
      <c r="B115" s="2"/>
      <c r="C115" s="2"/>
      <c r="D115" s="2"/>
      <c r="E115" s="2"/>
      <c r="F115" s="2"/>
      <c r="G115" s="2"/>
      <c r="H115" s="2"/>
      <c r="I115" s="2"/>
      <c r="J115" s="2"/>
      <c r="K115" s="2"/>
      <c r="L115" s="2"/>
      <c r="M115" s="2"/>
      <c r="N115" s="2"/>
      <c r="O115" s="2"/>
      <c r="P115" s="2"/>
      <c r="Q115" s="2"/>
      <c r="R115" s="2"/>
      <c r="S115" s="2"/>
      <c r="T115" s="2"/>
      <c r="U115" s="2"/>
      <c r="V115" s="2"/>
      <c r="W115" s="2"/>
    </row>
    <row r="116">
      <c r="A116" s="2"/>
      <c r="B116" s="2"/>
      <c r="C116" s="2"/>
      <c r="D116" s="2"/>
      <c r="E116" s="2"/>
      <c r="F116" s="2"/>
      <c r="G116" s="2"/>
      <c r="H116" s="2"/>
      <c r="I116" s="2"/>
      <c r="J116" s="2"/>
      <c r="K116" s="2"/>
      <c r="L116" s="2"/>
      <c r="M116" s="2"/>
      <c r="N116" s="2"/>
      <c r="O116" s="2"/>
      <c r="P116" s="2"/>
      <c r="Q116" s="2"/>
      <c r="R116" s="2"/>
      <c r="S116" s="2"/>
      <c r="T116" s="2"/>
      <c r="U116" s="2"/>
      <c r="V116" s="2"/>
      <c r="W116" s="2"/>
    </row>
    <row r="117">
      <c r="A117" s="2"/>
      <c r="B117" s="2"/>
      <c r="C117" s="2"/>
      <c r="D117" s="2"/>
      <c r="E117" s="2"/>
      <c r="F117" s="2"/>
      <c r="G117" s="2"/>
      <c r="H117" s="2"/>
      <c r="I117" s="2"/>
      <c r="J117" s="2"/>
      <c r="K117" s="2"/>
      <c r="L117" s="2"/>
      <c r="M117" s="2"/>
      <c r="N117" s="2"/>
      <c r="O117" s="2"/>
      <c r="P117" s="2"/>
      <c r="Q117" s="2"/>
      <c r="R117" s="2"/>
      <c r="S117" s="2"/>
      <c r="T117" s="2"/>
      <c r="U117" s="2"/>
      <c r="V117" s="2"/>
      <c r="W117" s="2"/>
    </row>
    <row r="118">
      <c r="A118" s="2"/>
      <c r="B118" s="2"/>
      <c r="C118" s="2"/>
      <c r="D118" s="2"/>
      <c r="E118" s="2"/>
      <c r="F118" s="2"/>
      <c r="G118" s="2"/>
      <c r="H118" s="2"/>
      <c r="I118" s="2"/>
      <c r="J118" s="2"/>
      <c r="K118" s="2"/>
      <c r="L118" s="2"/>
      <c r="M118" s="2"/>
      <c r="N118" s="2"/>
      <c r="O118" s="2"/>
      <c r="P118" s="2"/>
      <c r="Q118" s="2"/>
      <c r="R118" s="2"/>
      <c r="S118" s="2"/>
      <c r="T118" s="2"/>
      <c r="U118" s="2"/>
      <c r="V118" s="2"/>
      <c r="W118" s="2"/>
    </row>
    <row r="119">
      <c r="A119" s="2"/>
      <c r="B119" s="2"/>
      <c r="C119" s="2"/>
      <c r="D119" s="2"/>
      <c r="E119" s="2"/>
      <c r="F119" s="2"/>
      <c r="G119" s="2"/>
      <c r="H119" s="2"/>
      <c r="I119" s="2"/>
      <c r="J119" s="2"/>
      <c r="K119" s="2"/>
      <c r="L119" s="2"/>
      <c r="M119" s="2"/>
      <c r="N119" s="2"/>
      <c r="O119" s="2"/>
      <c r="P119" s="2"/>
      <c r="Q119" s="2"/>
      <c r="R119" s="2"/>
      <c r="S119" s="2"/>
      <c r="T119" s="2"/>
      <c r="U119" s="2"/>
      <c r="V119" s="2"/>
      <c r="W119" s="2"/>
    </row>
    <row r="120">
      <c r="A120" s="2"/>
      <c r="B120" s="2"/>
      <c r="C120" s="2"/>
      <c r="D120" s="2"/>
      <c r="E120" s="2"/>
      <c r="F120" s="2"/>
      <c r="G120" s="2"/>
      <c r="H120" s="2"/>
      <c r="I120" s="2"/>
      <c r="J120" s="2"/>
      <c r="K120" s="2"/>
      <c r="L120" s="2"/>
      <c r="M120" s="2"/>
      <c r="N120" s="2"/>
      <c r="O120" s="2"/>
      <c r="P120" s="2"/>
      <c r="Q120" s="2"/>
      <c r="R120" s="2"/>
      <c r="S120" s="2"/>
      <c r="T120" s="2"/>
      <c r="U120" s="2"/>
      <c r="V120" s="2"/>
      <c r="W120" s="2"/>
    </row>
    <row r="121">
      <c r="A121" s="2"/>
      <c r="B121" s="2"/>
      <c r="C121" s="2"/>
      <c r="D121" s="2"/>
      <c r="E121" s="2"/>
      <c r="F121" s="2"/>
      <c r="G121" s="2"/>
      <c r="H121" s="2"/>
      <c r="I121" s="2"/>
      <c r="J121" s="2"/>
      <c r="K121" s="2"/>
      <c r="L121" s="2"/>
      <c r="M121" s="2"/>
      <c r="N121" s="2"/>
      <c r="O121" s="2"/>
      <c r="P121" s="2"/>
      <c r="Q121" s="2"/>
      <c r="R121" s="2"/>
      <c r="S121" s="2"/>
      <c r="T121" s="2"/>
      <c r="U121" s="2"/>
      <c r="V121" s="2"/>
      <c r="W121" s="2"/>
    </row>
    <row r="122">
      <c r="A122" s="2"/>
      <c r="B122" s="2"/>
      <c r="C122" s="2"/>
      <c r="D122" s="2"/>
      <c r="E122" s="2"/>
      <c r="F122" s="2"/>
      <c r="G122" s="2"/>
      <c r="H122" s="2"/>
      <c r="I122" s="2"/>
      <c r="J122" s="2"/>
      <c r="K122" s="2"/>
      <c r="L122" s="2"/>
      <c r="M122" s="2"/>
      <c r="N122" s="2"/>
      <c r="O122" s="2"/>
      <c r="P122" s="2"/>
      <c r="Q122" s="2"/>
      <c r="R122" s="2"/>
      <c r="S122" s="2"/>
      <c r="T122" s="2"/>
      <c r="U122" s="2"/>
      <c r="V122" s="2"/>
      <c r="W122" s="2"/>
    </row>
    <row r="123">
      <c r="A123" s="2"/>
      <c r="B123" s="2"/>
      <c r="C123" s="2"/>
      <c r="D123" s="2"/>
      <c r="E123" s="2"/>
      <c r="F123" s="2"/>
      <c r="G123" s="2"/>
      <c r="H123" s="2"/>
      <c r="I123" s="2"/>
      <c r="J123" s="2"/>
      <c r="K123" s="2"/>
      <c r="L123" s="2"/>
      <c r="M123" s="2"/>
      <c r="N123" s="2"/>
      <c r="O123" s="2"/>
      <c r="P123" s="2"/>
      <c r="Q123" s="2"/>
      <c r="R123" s="2"/>
      <c r="S123" s="2"/>
      <c r="T123" s="2"/>
      <c r="U123" s="2"/>
      <c r="V123" s="2"/>
      <c r="W123" s="2"/>
    </row>
    <row r="124">
      <c r="A124" s="2"/>
      <c r="B124" s="2"/>
      <c r="C124" s="2"/>
      <c r="D124" s="2"/>
      <c r="E124" s="2"/>
      <c r="F124" s="2"/>
      <c r="G124" s="2"/>
      <c r="H124" s="2"/>
      <c r="I124" s="2"/>
      <c r="J124" s="2"/>
      <c r="K124" s="2"/>
      <c r="L124" s="2"/>
      <c r="M124" s="2"/>
      <c r="N124" s="2"/>
      <c r="O124" s="2"/>
      <c r="P124" s="2"/>
      <c r="Q124" s="2"/>
      <c r="R124" s="2"/>
      <c r="S124" s="2"/>
      <c r="T124" s="2"/>
      <c r="U124" s="2"/>
      <c r="V124" s="2"/>
      <c r="W124" s="2"/>
    </row>
    <row r="125">
      <c r="A125" s="2"/>
      <c r="B125" s="2"/>
      <c r="C125" s="2"/>
      <c r="D125" s="2"/>
      <c r="E125" s="2"/>
      <c r="F125" s="2"/>
      <c r="G125" s="2"/>
      <c r="H125" s="2"/>
      <c r="I125" s="2"/>
      <c r="J125" s="2"/>
      <c r="K125" s="2"/>
      <c r="L125" s="2"/>
      <c r="M125" s="2"/>
      <c r="N125" s="2"/>
      <c r="O125" s="2"/>
      <c r="P125" s="2"/>
      <c r="Q125" s="2"/>
      <c r="R125" s="2"/>
      <c r="S125" s="2"/>
      <c r="T125" s="2"/>
      <c r="U125" s="2"/>
      <c r="V125" s="2"/>
      <c r="W125" s="2"/>
    </row>
    <row r="126">
      <c r="A126" s="2"/>
      <c r="B126" s="2"/>
      <c r="C126" s="2"/>
      <c r="D126" s="2"/>
      <c r="E126" s="2"/>
      <c r="F126" s="2"/>
      <c r="G126" s="2"/>
      <c r="H126" s="2"/>
      <c r="I126" s="2"/>
      <c r="J126" s="2"/>
      <c r="K126" s="2"/>
      <c r="L126" s="2"/>
      <c r="M126" s="2"/>
      <c r="N126" s="2"/>
      <c r="O126" s="2"/>
      <c r="P126" s="2"/>
      <c r="Q126" s="2"/>
      <c r="R126" s="2"/>
      <c r="S126" s="2"/>
      <c r="T126" s="2"/>
      <c r="U126" s="2"/>
      <c r="V126" s="2"/>
      <c r="W126" s="2"/>
    </row>
    <row r="127">
      <c r="A127" s="2"/>
      <c r="B127" s="2"/>
      <c r="C127" s="2"/>
      <c r="D127" s="2"/>
      <c r="E127" s="2"/>
      <c r="F127" s="2"/>
      <c r="G127" s="2"/>
      <c r="H127" s="2"/>
      <c r="I127" s="2"/>
      <c r="J127" s="2"/>
      <c r="K127" s="2"/>
      <c r="L127" s="2"/>
      <c r="M127" s="2"/>
      <c r="N127" s="2"/>
      <c r="O127" s="2"/>
      <c r="P127" s="2"/>
      <c r="Q127" s="2"/>
      <c r="R127" s="2"/>
      <c r="S127" s="2"/>
      <c r="T127" s="2"/>
      <c r="U127" s="2"/>
      <c r="V127" s="2"/>
      <c r="W127" s="2"/>
    </row>
    <row r="128">
      <c r="A128" s="2"/>
      <c r="B128" s="2"/>
      <c r="C128" s="2"/>
      <c r="D128" s="2"/>
      <c r="E128" s="2"/>
      <c r="F128" s="2"/>
      <c r="G128" s="2"/>
      <c r="H128" s="2"/>
      <c r="I128" s="2"/>
      <c r="J128" s="2"/>
      <c r="K128" s="2"/>
      <c r="L128" s="2"/>
      <c r="M128" s="2"/>
      <c r="N128" s="2"/>
      <c r="O128" s="2"/>
      <c r="P128" s="2"/>
      <c r="Q128" s="2"/>
      <c r="R128" s="2"/>
      <c r="S128" s="2"/>
      <c r="T128" s="2"/>
      <c r="U128" s="2"/>
      <c r="V128" s="2"/>
      <c r="W128" s="2"/>
    </row>
    <row r="129">
      <c r="A129" s="2"/>
      <c r="B129" s="2"/>
      <c r="C129" s="2"/>
      <c r="D129" s="2"/>
      <c r="E129" s="2"/>
      <c r="F129" s="2"/>
      <c r="G129" s="2"/>
      <c r="H129" s="2"/>
      <c r="I129" s="2"/>
      <c r="J129" s="2"/>
      <c r="K129" s="2"/>
      <c r="L129" s="2"/>
      <c r="M129" s="2"/>
      <c r="N129" s="2"/>
      <c r="O129" s="2"/>
      <c r="P129" s="2"/>
      <c r="Q129" s="2"/>
      <c r="R129" s="2"/>
      <c r="S129" s="2"/>
      <c r="T129" s="2"/>
      <c r="U129" s="2"/>
      <c r="V129" s="2"/>
      <c r="W129" s="2"/>
    </row>
    <row r="130">
      <c r="A130" s="2"/>
      <c r="B130" s="2"/>
      <c r="C130" s="2"/>
      <c r="D130" s="2"/>
      <c r="E130" s="2"/>
      <c r="F130" s="2"/>
      <c r="G130" s="2"/>
      <c r="H130" s="2"/>
      <c r="I130" s="2"/>
      <c r="J130" s="2"/>
      <c r="K130" s="2"/>
      <c r="L130" s="2"/>
      <c r="M130" s="2"/>
      <c r="N130" s="2"/>
      <c r="O130" s="2"/>
      <c r="P130" s="2"/>
      <c r="Q130" s="2"/>
      <c r="R130" s="2"/>
      <c r="S130" s="2"/>
      <c r="T130" s="2"/>
      <c r="U130" s="2"/>
      <c r="V130" s="2"/>
      <c r="W130" s="2"/>
    </row>
    <row r="131">
      <c r="A131" s="2"/>
      <c r="B131" s="2"/>
      <c r="C131" s="2"/>
      <c r="D131" s="2"/>
      <c r="E131" s="2"/>
      <c r="F131" s="2"/>
      <c r="G131" s="2"/>
      <c r="H131" s="2"/>
      <c r="I131" s="2"/>
      <c r="J131" s="2"/>
      <c r="K131" s="2"/>
      <c r="L131" s="2"/>
      <c r="M131" s="2"/>
      <c r="N131" s="2"/>
      <c r="O131" s="2"/>
      <c r="P131" s="2"/>
      <c r="Q131" s="2"/>
      <c r="R131" s="2"/>
      <c r="S131" s="2"/>
      <c r="T131" s="2"/>
      <c r="U131" s="2"/>
      <c r="V131" s="2"/>
      <c r="W131" s="2"/>
    </row>
    <row r="132">
      <c r="A132" s="2"/>
      <c r="B132" s="2"/>
      <c r="C132" s="2"/>
      <c r="D132" s="2"/>
      <c r="E132" s="2"/>
      <c r="F132" s="2"/>
      <c r="G132" s="2"/>
      <c r="H132" s="2"/>
      <c r="I132" s="2"/>
      <c r="J132" s="2"/>
      <c r="K132" s="2"/>
      <c r="L132" s="2"/>
      <c r="M132" s="2"/>
      <c r="N132" s="2"/>
      <c r="O132" s="2"/>
      <c r="P132" s="2"/>
      <c r="Q132" s="2"/>
      <c r="R132" s="2"/>
      <c r="S132" s="2"/>
      <c r="T132" s="2"/>
      <c r="U132" s="2"/>
      <c r="V132" s="2"/>
      <c r="W132" s="2"/>
    </row>
    <row r="133">
      <c r="A133" s="2"/>
      <c r="B133" s="2"/>
      <c r="C133" s="2"/>
      <c r="D133" s="2"/>
      <c r="E133" s="2"/>
      <c r="F133" s="2"/>
      <c r="G133" s="2"/>
      <c r="H133" s="2"/>
      <c r="I133" s="2"/>
      <c r="J133" s="2"/>
      <c r="K133" s="2"/>
      <c r="L133" s="2"/>
      <c r="M133" s="2"/>
      <c r="N133" s="2"/>
      <c r="O133" s="2"/>
      <c r="P133" s="2"/>
      <c r="Q133" s="2"/>
      <c r="R133" s="2"/>
      <c r="S133" s="2"/>
      <c r="T133" s="2"/>
      <c r="U133" s="2"/>
      <c r="V133" s="2"/>
      <c r="W133" s="2"/>
    </row>
    <row r="134">
      <c r="A134" s="2"/>
      <c r="B134" s="2"/>
      <c r="C134" s="2"/>
      <c r="D134" s="2"/>
      <c r="E134" s="2"/>
      <c r="F134" s="2"/>
      <c r="G134" s="2"/>
      <c r="H134" s="2"/>
      <c r="I134" s="2"/>
      <c r="J134" s="2"/>
      <c r="K134" s="2"/>
      <c r="L134" s="2"/>
      <c r="M134" s="2"/>
      <c r="N134" s="2"/>
      <c r="O134" s="2"/>
      <c r="P134" s="2"/>
      <c r="Q134" s="2"/>
      <c r="R134" s="2"/>
      <c r="S134" s="2"/>
      <c r="T134" s="2"/>
      <c r="U134" s="2"/>
      <c r="V134" s="2"/>
      <c r="W134" s="2"/>
    </row>
    <row r="135">
      <c r="A135" s="2"/>
      <c r="B135" s="2"/>
      <c r="C135" s="2"/>
      <c r="D135" s="2"/>
      <c r="E135" s="2"/>
      <c r="F135" s="2"/>
      <c r="G135" s="2"/>
      <c r="H135" s="2"/>
      <c r="I135" s="2"/>
      <c r="J135" s="2"/>
      <c r="K135" s="2"/>
      <c r="L135" s="2"/>
      <c r="M135" s="2"/>
      <c r="N135" s="2"/>
      <c r="O135" s="2"/>
      <c r="P135" s="2"/>
      <c r="Q135" s="2"/>
      <c r="R135" s="2"/>
      <c r="S135" s="2"/>
      <c r="T135" s="2"/>
      <c r="U135" s="2"/>
      <c r="V135" s="2"/>
      <c r="W135" s="2"/>
    </row>
    <row r="136">
      <c r="A136" s="2"/>
      <c r="B136" s="2"/>
      <c r="C136" s="2"/>
      <c r="D136" s="2"/>
      <c r="E136" s="2"/>
      <c r="F136" s="2"/>
      <c r="G136" s="2"/>
      <c r="H136" s="2"/>
      <c r="I136" s="2"/>
      <c r="J136" s="2"/>
      <c r="K136" s="2"/>
      <c r="L136" s="2"/>
      <c r="M136" s="2"/>
      <c r="N136" s="2"/>
      <c r="O136" s="2"/>
      <c r="P136" s="2"/>
      <c r="Q136" s="2"/>
      <c r="R136" s="2"/>
      <c r="S136" s="2"/>
      <c r="T136" s="2"/>
      <c r="U136" s="2"/>
      <c r="V136" s="2"/>
      <c r="W136" s="2"/>
    </row>
    <row r="137">
      <c r="A137" s="2"/>
      <c r="B137" s="2"/>
      <c r="C137" s="2"/>
      <c r="D137" s="2"/>
      <c r="E137" s="2"/>
      <c r="F137" s="2"/>
      <c r="G137" s="2"/>
      <c r="H137" s="2"/>
      <c r="I137" s="2"/>
      <c r="J137" s="2"/>
      <c r="K137" s="2"/>
      <c r="L137" s="2"/>
      <c r="M137" s="2"/>
      <c r="N137" s="2"/>
      <c r="O137" s="2"/>
      <c r="P137" s="2"/>
      <c r="Q137" s="2"/>
      <c r="R137" s="2"/>
      <c r="S137" s="2"/>
      <c r="T137" s="2"/>
      <c r="U137" s="2"/>
      <c r="V137" s="2"/>
      <c r="W137" s="2"/>
    </row>
    <row r="138">
      <c r="A138" s="2"/>
      <c r="B138" s="2"/>
      <c r="C138" s="2"/>
      <c r="D138" s="2"/>
      <c r="E138" s="2"/>
      <c r="F138" s="2"/>
      <c r="G138" s="2"/>
      <c r="H138" s="2"/>
      <c r="I138" s="2"/>
      <c r="J138" s="2"/>
      <c r="K138" s="2"/>
      <c r="L138" s="2"/>
      <c r="M138" s="2"/>
      <c r="N138" s="2"/>
      <c r="O138" s="2"/>
      <c r="P138" s="2"/>
      <c r="Q138" s="2"/>
      <c r="R138" s="2"/>
      <c r="S138" s="2"/>
      <c r="T138" s="2"/>
      <c r="U138" s="2"/>
      <c r="V138" s="2"/>
      <c r="W138" s="2"/>
    </row>
    <row r="139">
      <c r="A139" s="2"/>
      <c r="B139" s="2"/>
      <c r="C139" s="2"/>
      <c r="D139" s="2"/>
      <c r="E139" s="2"/>
      <c r="F139" s="2"/>
      <c r="G139" s="2"/>
      <c r="H139" s="2"/>
      <c r="I139" s="2"/>
      <c r="J139" s="2"/>
      <c r="K139" s="2"/>
      <c r="L139" s="2"/>
      <c r="M139" s="2"/>
      <c r="N139" s="2"/>
      <c r="O139" s="2"/>
      <c r="P139" s="2"/>
      <c r="Q139" s="2"/>
      <c r="R139" s="2"/>
      <c r="S139" s="2"/>
      <c r="T139" s="2"/>
      <c r="U139" s="2"/>
      <c r="V139" s="2"/>
      <c r="W139" s="2"/>
    </row>
    <row r="140">
      <c r="A140" s="2"/>
      <c r="B140" s="2"/>
      <c r="C140" s="2"/>
      <c r="D140" s="2"/>
      <c r="E140" s="2"/>
      <c r="F140" s="2"/>
      <c r="G140" s="2"/>
      <c r="H140" s="2"/>
      <c r="I140" s="2"/>
      <c r="J140" s="2"/>
      <c r="K140" s="2"/>
      <c r="L140" s="2"/>
      <c r="M140" s="2"/>
      <c r="N140" s="2"/>
      <c r="O140" s="2"/>
      <c r="P140" s="2"/>
      <c r="Q140" s="2"/>
      <c r="R140" s="2"/>
      <c r="S140" s="2"/>
      <c r="T140" s="2"/>
      <c r="U140" s="2"/>
      <c r="V140" s="2"/>
      <c r="W140" s="2"/>
    </row>
    <row r="141">
      <c r="A141" s="2"/>
      <c r="B141" s="2"/>
      <c r="C141" s="2"/>
      <c r="D141" s="2"/>
      <c r="E141" s="2"/>
      <c r="F141" s="2"/>
      <c r="G141" s="2"/>
      <c r="H141" s="2"/>
      <c r="I141" s="2"/>
      <c r="J141" s="2"/>
      <c r="K141" s="2"/>
      <c r="L141" s="2"/>
      <c r="M141" s="2"/>
      <c r="N141" s="2"/>
      <c r="O141" s="2"/>
      <c r="P141" s="2"/>
      <c r="Q141" s="2"/>
      <c r="R141" s="2"/>
      <c r="S141" s="2"/>
      <c r="T141" s="2"/>
      <c r="U141" s="2"/>
      <c r="V141" s="2"/>
      <c r="W141" s="2"/>
    </row>
    <row r="142">
      <c r="A142" s="2"/>
      <c r="B142" s="2"/>
      <c r="C142" s="2"/>
      <c r="D142" s="2"/>
      <c r="E142" s="2"/>
      <c r="F142" s="2"/>
      <c r="G142" s="2"/>
      <c r="H142" s="2"/>
      <c r="I142" s="2"/>
      <c r="J142" s="2"/>
      <c r="K142" s="2"/>
      <c r="L142" s="2"/>
      <c r="M142" s="2"/>
      <c r="N142" s="2"/>
      <c r="O142" s="2"/>
      <c r="P142" s="2"/>
      <c r="Q142" s="2"/>
      <c r="R142" s="2"/>
      <c r="S142" s="2"/>
      <c r="T142" s="2"/>
      <c r="U142" s="2"/>
      <c r="V142" s="2"/>
      <c r="W142" s="2"/>
    </row>
    <row r="143">
      <c r="A143" s="2"/>
      <c r="B143" s="2"/>
      <c r="C143" s="2"/>
      <c r="D143" s="2"/>
      <c r="E143" s="2"/>
      <c r="F143" s="2"/>
      <c r="G143" s="2"/>
      <c r="H143" s="2"/>
      <c r="I143" s="2"/>
      <c r="J143" s="2"/>
      <c r="K143" s="2"/>
      <c r="L143" s="2"/>
      <c r="M143" s="2"/>
      <c r="N143" s="2"/>
      <c r="O143" s="2"/>
      <c r="P143" s="2"/>
      <c r="Q143" s="2"/>
      <c r="R143" s="2"/>
      <c r="S143" s="2"/>
      <c r="T143" s="2"/>
      <c r="U143" s="2"/>
      <c r="V143" s="2"/>
      <c r="W143" s="2"/>
    </row>
    <row r="144">
      <c r="A144" s="2"/>
      <c r="B144" s="2"/>
      <c r="C144" s="2"/>
      <c r="D144" s="2"/>
      <c r="E144" s="2"/>
      <c r="F144" s="2"/>
      <c r="G144" s="2"/>
      <c r="H144" s="2"/>
      <c r="I144" s="2"/>
      <c r="J144" s="2"/>
      <c r="K144" s="2"/>
      <c r="L144" s="2"/>
      <c r="M144" s="2"/>
      <c r="N144" s="2"/>
      <c r="O144" s="2"/>
      <c r="P144" s="2"/>
      <c r="Q144" s="2"/>
      <c r="R144" s="2"/>
      <c r="S144" s="2"/>
      <c r="T144" s="2"/>
      <c r="U144" s="2"/>
      <c r="V144" s="2"/>
      <c r="W144" s="2"/>
    </row>
    <row r="145">
      <c r="A145" s="2"/>
      <c r="B145" s="2"/>
      <c r="C145" s="2"/>
      <c r="D145" s="2"/>
      <c r="E145" s="2"/>
      <c r="F145" s="2"/>
      <c r="G145" s="2"/>
      <c r="H145" s="2"/>
      <c r="I145" s="2"/>
      <c r="J145" s="2"/>
      <c r="K145" s="2"/>
      <c r="L145" s="2"/>
      <c r="M145" s="2"/>
      <c r="N145" s="2"/>
      <c r="O145" s="2"/>
      <c r="P145" s="2"/>
      <c r="Q145" s="2"/>
      <c r="R145" s="2"/>
      <c r="S145" s="2"/>
      <c r="T145" s="2"/>
      <c r="U145" s="2"/>
      <c r="V145" s="2"/>
      <c r="W145" s="2"/>
    </row>
    <row r="146">
      <c r="A146" s="2"/>
      <c r="B146" s="2"/>
      <c r="C146" s="2"/>
      <c r="D146" s="2"/>
      <c r="E146" s="2"/>
      <c r="F146" s="2"/>
      <c r="G146" s="2"/>
      <c r="H146" s="2"/>
      <c r="I146" s="2"/>
      <c r="J146" s="2"/>
      <c r="K146" s="2"/>
      <c r="L146" s="2"/>
      <c r="M146" s="2"/>
      <c r="N146" s="2"/>
      <c r="O146" s="2"/>
      <c r="P146" s="2"/>
      <c r="Q146" s="2"/>
      <c r="R146" s="2"/>
      <c r="S146" s="2"/>
      <c r="T146" s="2"/>
      <c r="U146" s="2"/>
      <c r="V146" s="2"/>
      <c r="W146" s="2"/>
    </row>
    <row r="147">
      <c r="A147" s="2"/>
      <c r="B147" s="2"/>
      <c r="C147" s="2"/>
      <c r="D147" s="2"/>
      <c r="E147" s="2"/>
      <c r="F147" s="2"/>
      <c r="G147" s="2"/>
      <c r="H147" s="2"/>
      <c r="I147" s="2"/>
      <c r="J147" s="2"/>
      <c r="K147" s="2"/>
      <c r="L147" s="2"/>
      <c r="M147" s="2"/>
      <c r="N147" s="2"/>
      <c r="O147" s="2"/>
      <c r="P147" s="2"/>
      <c r="Q147" s="2"/>
      <c r="R147" s="2"/>
      <c r="S147" s="2"/>
      <c r="T147" s="2"/>
      <c r="U147" s="2"/>
      <c r="V147" s="2"/>
      <c r="W147" s="2"/>
    </row>
    <row r="148">
      <c r="A148" s="2"/>
      <c r="B148" s="2"/>
      <c r="C148" s="2"/>
      <c r="D148" s="2"/>
      <c r="E148" s="2"/>
      <c r="F148" s="2"/>
      <c r="G148" s="2"/>
      <c r="H148" s="2"/>
      <c r="I148" s="2"/>
      <c r="J148" s="2"/>
      <c r="K148" s="2"/>
      <c r="L148" s="2"/>
      <c r="M148" s="2"/>
      <c r="N148" s="2"/>
      <c r="O148" s="2"/>
      <c r="P148" s="2"/>
      <c r="Q148" s="2"/>
      <c r="R148" s="2"/>
      <c r="S148" s="2"/>
      <c r="T148" s="2"/>
      <c r="U148" s="2"/>
      <c r="V148" s="2"/>
      <c r="W148" s="2"/>
    </row>
    <row r="149">
      <c r="A149" s="2"/>
      <c r="B149" s="2"/>
      <c r="C149" s="2"/>
      <c r="D149" s="2"/>
      <c r="E149" s="2"/>
      <c r="F149" s="2"/>
      <c r="G149" s="2"/>
      <c r="H149" s="2"/>
      <c r="I149" s="2"/>
      <c r="J149" s="2"/>
      <c r="K149" s="2"/>
      <c r="L149" s="2"/>
      <c r="M149" s="2"/>
      <c r="N149" s="2"/>
      <c r="O149" s="2"/>
      <c r="P149" s="2"/>
      <c r="Q149" s="2"/>
      <c r="R149" s="2"/>
      <c r="S149" s="2"/>
      <c r="T149" s="2"/>
      <c r="U149" s="2"/>
      <c r="V149" s="2"/>
      <c r="W149" s="2"/>
    </row>
    <row r="150">
      <c r="A150" s="2"/>
      <c r="B150" s="2"/>
      <c r="C150" s="2"/>
      <c r="D150" s="2"/>
      <c r="E150" s="2"/>
      <c r="F150" s="2"/>
      <c r="G150" s="2"/>
      <c r="H150" s="2"/>
      <c r="I150" s="2"/>
      <c r="J150" s="2"/>
      <c r="K150" s="2"/>
      <c r="L150" s="2"/>
      <c r="M150" s="2"/>
      <c r="N150" s="2"/>
      <c r="O150" s="2"/>
      <c r="P150" s="2"/>
      <c r="Q150" s="2"/>
      <c r="R150" s="2"/>
      <c r="S150" s="2"/>
      <c r="T150" s="2"/>
      <c r="U150" s="2"/>
      <c r="V150" s="2"/>
      <c r="W150" s="2"/>
    </row>
    <row r="151">
      <c r="A151" s="2"/>
      <c r="B151" s="2"/>
      <c r="C151" s="2"/>
      <c r="D151" s="2"/>
      <c r="E151" s="2"/>
      <c r="F151" s="2"/>
      <c r="G151" s="2"/>
      <c r="H151" s="2"/>
      <c r="I151" s="2"/>
      <c r="J151" s="2"/>
      <c r="K151" s="2"/>
      <c r="L151" s="2"/>
      <c r="M151" s="2"/>
      <c r="N151" s="2"/>
      <c r="O151" s="2"/>
      <c r="P151" s="2"/>
      <c r="Q151" s="2"/>
      <c r="R151" s="2"/>
      <c r="S151" s="2"/>
      <c r="T151" s="2"/>
      <c r="U151" s="2"/>
      <c r="V151" s="2"/>
      <c r="W151" s="2"/>
    </row>
    <row r="152">
      <c r="A152" s="2"/>
      <c r="B152" s="2"/>
      <c r="C152" s="2"/>
      <c r="D152" s="2"/>
      <c r="E152" s="2"/>
      <c r="F152" s="2"/>
      <c r="G152" s="2"/>
      <c r="H152" s="2"/>
      <c r="I152" s="2"/>
      <c r="J152" s="2"/>
      <c r="K152" s="2"/>
      <c r="L152" s="2"/>
      <c r="M152" s="2"/>
      <c r="N152" s="2"/>
      <c r="O152" s="2"/>
      <c r="P152" s="2"/>
      <c r="Q152" s="2"/>
      <c r="R152" s="2"/>
      <c r="S152" s="2"/>
      <c r="T152" s="2"/>
      <c r="U152" s="2"/>
      <c r="V152" s="2"/>
      <c r="W152" s="2"/>
    </row>
    <row r="153">
      <c r="A153" s="2"/>
      <c r="B153" s="2"/>
      <c r="C153" s="2"/>
      <c r="D153" s="2"/>
      <c r="E153" s="2"/>
      <c r="F153" s="2"/>
      <c r="G153" s="2"/>
      <c r="H153" s="2"/>
      <c r="I153" s="2"/>
      <c r="J153" s="2"/>
      <c r="K153" s="2"/>
      <c r="L153" s="2"/>
      <c r="M153" s="2"/>
      <c r="N153" s="2"/>
      <c r="O153" s="2"/>
      <c r="P153" s="2"/>
      <c r="Q153" s="2"/>
      <c r="R153" s="2"/>
      <c r="S153" s="2"/>
      <c r="T153" s="2"/>
      <c r="U153" s="2"/>
      <c r="V153" s="2"/>
      <c r="W153" s="2"/>
    </row>
    <row r="154">
      <c r="A154" s="2"/>
      <c r="B154" s="2"/>
      <c r="C154" s="2"/>
      <c r="D154" s="2"/>
      <c r="E154" s="2"/>
      <c r="F154" s="2"/>
      <c r="G154" s="2"/>
      <c r="H154" s="2"/>
      <c r="I154" s="2"/>
      <c r="J154" s="2"/>
      <c r="K154" s="2"/>
      <c r="L154" s="2"/>
      <c r="M154" s="2"/>
      <c r="N154" s="2"/>
      <c r="O154" s="2"/>
      <c r="P154" s="2"/>
      <c r="Q154" s="2"/>
      <c r="R154" s="2"/>
      <c r="S154" s="2"/>
      <c r="T154" s="2"/>
      <c r="U154" s="2"/>
      <c r="V154" s="2"/>
      <c r="W154" s="2"/>
    </row>
    <row r="155">
      <c r="A155" s="2"/>
      <c r="B155" s="2"/>
      <c r="C155" s="2"/>
      <c r="D155" s="2"/>
      <c r="E155" s="2"/>
      <c r="F155" s="2"/>
      <c r="G155" s="2"/>
      <c r="H155" s="2"/>
      <c r="I155" s="2"/>
      <c r="J155" s="2"/>
      <c r="K155" s="2"/>
      <c r="L155" s="2"/>
      <c r="M155" s="2"/>
      <c r="N155" s="2"/>
      <c r="O155" s="2"/>
      <c r="P155" s="2"/>
      <c r="Q155" s="2"/>
      <c r="R155" s="2"/>
      <c r="S155" s="2"/>
      <c r="T155" s="2"/>
      <c r="U155" s="2"/>
      <c r="V155" s="2"/>
      <c r="W155" s="2"/>
    </row>
    <row r="156">
      <c r="A156" s="2"/>
      <c r="B156" s="2"/>
      <c r="C156" s="2"/>
      <c r="D156" s="2"/>
      <c r="E156" s="2"/>
      <c r="F156" s="2"/>
      <c r="G156" s="2"/>
      <c r="H156" s="2"/>
      <c r="I156" s="2"/>
      <c r="J156" s="2"/>
      <c r="K156" s="2"/>
      <c r="L156" s="2"/>
      <c r="M156" s="2"/>
      <c r="N156" s="2"/>
      <c r="O156" s="2"/>
      <c r="P156" s="2"/>
      <c r="Q156" s="2"/>
      <c r="R156" s="2"/>
      <c r="S156" s="2"/>
      <c r="T156" s="2"/>
      <c r="U156" s="2"/>
      <c r="V156" s="2"/>
      <c r="W156" s="2"/>
    </row>
    <row r="157">
      <c r="A157" s="2"/>
      <c r="B157" s="2"/>
      <c r="C157" s="2"/>
      <c r="D157" s="2"/>
      <c r="E157" s="2"/>
      <c r="F157" s="2"/>
      <c r="G157" s="2"/>
      <c r="H157" s="2"/>
      <c r="I157" s="2"/>
      <c r="J157" s="2"/>
      <c r="K157" s="2"/>
      <c r="L157" s="2"/>
      <c r="M157" s="2"/>
      <c r="N157" s="2"/>
      <c r="O157" s="2"/>
      <c r="P157" s="2"/>
      <c r="Q157" s="2"/>
      <c r="R157" s="2"/>
      <c r="S157" s="2"/>
      <c r="T157" s="2"/>
      <c r="U157" s="2"/>
      <c r="V157" s="2"/>
      <c r="W157" s="2"/>
    </row>
    <row r="158">
      <c r="A158" s="2"/>
      <c r="B158" s="2"/>
      <c r="C158" s="2"/>
      <c r="D158" s="2"/>
      <c r="E158" s="2"/>
      <c r="F158" s="2"/>
      <c r="G158" s="2"/>
      <c r="H158" s="2"/>
      <c r="I158" s="2"/>
      <c r="J158" s="2"/>
      <c r="K158" s="2"/>
      <c r="L158" s="2"/>
      <c r="M158" s="2"/>
      <c r="N158" s="2"/>
      <c r="O158" s="2"/>
      <c r="P158" s="2"/>
      <c r="Q158" s="2"/>
      <c r="R158" s="2"/>
      <c r="S158" s="2"/>
      <c r="T158" s="2"/>
      <c r="U158" s="2"/>
      <c r="V158" s="2"/>
      <c r="W158" s="2"/>
    </row>
    <row r="159">
      <c r="A159" s="2"/>
      <c r="B159" s="2"/>
      <c r="C159" s="2"/>
      <c r="D159" s="2"/>
      <c r="E159" s="2"/>
      <c r="F159" s="2"/>
      <c r="G159" s="2"/>
      <c r="H159" s="2"/>
      <c r="I159" s="2"/>
      <c r="J159" s="2"/>
      <c r="K159" s="2"/>
      <c r="L159" s="2"/>
      <c r="M159" s="2"/>
      <c r="N159" s="2"/>
      <c r="O159" s="2"/>
      <c r="P159" s="2"/>
      <c r="Q159" s="2"/>
      <c r="R159" s="2"/>
      <c r="S159" s="2"/>
      <c r="T159" s="2"/>
      <c r="U159" s="2"/>
      <c r="V159" s="2"/>
      <c r="W159" s="2"/>
    </row>
    <row r="160">
      <c r="A160" s="2"/>
      <c r="B160" s="2"/>
      <c r="C160" s="2"/>
      <c r="D160" s="2"/>
      <c r="E160" s="2"/>
      <c r="F160" s="2"/>
      <c r="G160" s="2"/>
      <c r="H160" s="2"/>
      <c r="I160" s="2"/>
      <c r="J160" s="2"/>
      <c r="K160" s="2"/>
      <c r="L160" s="2"/>
      <c r="M160" s="2"/>
      <c r="N160" s="2"/>
      <c r="O160" s="2"/>
      <c r="P160" s="2"/>
      <c r="Q160" s="2"/>
      <c r="R160" s="2"/>
      <c r="S160" s="2"/>
      <c r="T160" s="2"/>
      <c r="U160" s="2"/>
      <c r="V160" s="2"/>
      <c r="W160" s="2"/>
    </row>
    <row r="161">
      <c r="A161" s="2"/>
      <c r="B161" s="2"/>
      <c r="C161" s="2"/>
      <c r="D161" s="2"/>
      <c r="E161" s="2"/>
      <c r="F161" s="2"/>
      <c r="G161" s="2"/>
      <c r="H161" s="2"/>
      <c r="I161" s="2"/>
      <c r="J161" s="2"/>
      <c r="K161" s="2"/>
      <c r="L161" s="2"/>
      <c r="M161" s="2"/>
      <c r="N161" s="2"/>
      <c r="O161" s="2"/>
      <c r="P161" s="2"/>
      <c r="Q161" s="2"/>
      <c r="R161" s="2"/>
      <c r="S161" s="2"/>
      <c r="T161" s="2"/>
      <c r="U161" s="2"/>
      <c r="V161" s="2"/>
      <c r="W161" s="2"/>
    </row>
    <row r="162">
      <c r="A162" s="2"/>
      <c r="B162" s="2"/>
      <c r="C162" s="2"/>
      <c r="D162" s="2"/>
      <c r="E162" s="2"/>
      <c r="F162" s="2"/>
      <c r="G162" s="2"/>
      <c r="H162" s="2"/>
      <c r="I162" s="2"/>
      <c r="J162" s="2"/>
      <c r="K162" s="2"/>
      <c r="L162" s="2"/>
      <c r="M162" s="2"/>
      <c r="N162" s="2"/>
      <c r="O162" s="2"/>
      <c r="P162" s="2"/>
      <c r="Q162" s="2"/>
      <c r="R162" s="2"/>
      <c r="S162" s="2"/>
      <c r="T162" s="2"/>
      <c r="U162" s="2"/>
      <c r="V162" s="2"/>
      <c r="W162" s="2"/>
    </row>
    <row r="163">
      <c r="A163" s="2"/>
      <c r="B163" s="2"/>
      <c r="C163" s="2"/>
      <c r="D163" s="2"/>
      <c r="E163" s="2"/>
      <c r="F163" s="2"/>
      <c r="G163" s="2"/>
      <c r="H163" s="2"/>
      <c r="I163" s="2"/>
      <c r="J163" s="2"/>
      <c r="K163" s="2"/>
      <c r="L163" s="2"/>
      <c r="M163" s="2"/>
      <c r="N163" s="2"/>
      <c r="O163" s="2"/>
      <c r="P163" s="2"/>
      <c r="Q163" s="2"/>
      <c r="R163" s="2"/>
      <c r="S163" s="2"/>
      <c r="T163" s="2"/>
      <c r="U163" s="2"/>
      <c r="V163" s="2"/>
      <c r="W163" s="2"/>
    </row>
    <row r="164">
      <c r="A164" s="2"/>
      <c r="B164" s="2"/>
      <c r="C164" s="2"/>
      <c r="D164" s="2"/>
      <c r="E164" s="2"/>
      <c r="F164" s="2"/>
      <c r="G164" s="2"/>
      <c r="H164" s="2"/>
      <c r="I164" s="2"/>
      <c r="J164" s="2"/>
      <c r="K164" s="2"/>
      <c r="L164" s="2"/>
      <c r="M164" s="2"/>
      <c r="N164" s="2"/>
      <c r="O164" s="2"/>
      <c r="P164" s="2"/>
      <c r="Q164" s="2"/>
      <c r="R164" s="2"/>
      <c r="S164" s="2"/>
      <c r="T164" s="2"/>
      <c r="U164" s="2"/>
      <c r="V164" s="2"/>
      <c r="W164" s="2"/>
    </row>
    <row r="165">
      <c r="A165" s="2"/>
      <c r="B165" s="2"/>
      <c r="C165" s="2"/>
      <c r="D165" s="2"/>
      <c r="E165" s="2"/>
      <c r="F165" s="2"/>
      <c r="G165" s="2"/>
      <c r="H165" s="2"/>
      <c r="I165" s="2"/>
      <c r="J165" s="2"/>
      <c r="K165" s="2"/>
      <c r="L165" s="2"/>
      <c r="M165" s="2"/>
      <c r="N165" s="2"/>
      <c r="O165" s="2"/>
      <c r="P165" s="2"/>
      <c r="Q165" s="2"/>
      <c r="R165" s="2"/>
      <c r="S165" s="2"/>
      <c r="T165" s="2"/>
      <c r="U165" s="2"/>
      <c r="V165" s="2"/>
      <c r="W165" s="2"/>
    </row>
    <row r="166">
      <c r="A166" s="2"/>
      <c r="B166" s="2"/>
      <c r="C166" s="2"/>
      <c r="D166" s="2"/>
      <c r="E166" s="2"/>
      <c r="F166" s="2"/>
      <c r="G166" s="2"/>
      <c r="H166" s="2"/>
      <c r="I166" s="2"/>
      <c r="J166" s="2"/>
      <c r="K166" s="2"/>
      <c r="L166" s="2"/>
      <c r="M166" s="2"/>
      <c r="N166" s="2"/>
      <c r="O166" s="2"/>
      <c r="P166" s="2"/>
      <c r="Q166" s="2"/>
      <c r="R166" s="2"/>
      <c r="S166" s="2"/>
      <c r="T166" s="2"/>
      <c r="U166" s="2"/>
      <c r="V166" s="2"/>
      <c r="W166" s="2"/>
    </row>
    <row r="167">
      <c r="A167" s="2"/>
      <c r="B167" s="2"/>
      <c r="C167" s="2"/>
      <c r="D167" s="2"/>
      <c r="E167" s="2"/>
      <c r="F167" s="2"/>
      <c r="G167" s="2"/>
      <c r="H167" s="2"/>
      <c r="I167" s="2"/>
      <c r="J167" s="2"/>
      <c r="K167" s="2"/>
      <c r="L167" s="2"/>
      <c r="M167" s="2"/>
      <c r="N167" s="2"/>
      <c r="O167" s="2"/>
      <c r="P167" s="2"/>
      <c r="Q167" s="2"/>
      <c r="R167" s="2"/>
      <c r="S167" s="2"/>
      <c r="T167" s="2"/>
      <c r="U167" s="2"/>
      <c r="V167" s="2"/>
      <c r="W167" s="2"/>
    </row>
    <row r="168">
      <c r="A168" s="2"/>
      <c r="B168" s="2"/>
      <c r="C168" s="2"/>
      <c r="D168" s="2"/>
      <c r="E168" s="2"/>
      <c r="F168" s="2"/>
      <c r="G168" s="2"/>
      <c r="H168" s="2"/>
      <c r="I168" s="2"/>
      <c r="J168" s="2"/>
      <c r="K168" s="2"/>
      <c r="L168" s="2"/>
      <c r="M168" s="2"/>
      <c r="N168" s="2"/>
      <c r="O168" s="2"/>
      <c r="P168" s="2"/>
      <c r="Q168" s="2"/>
      <c r="R168" s="2"/>
      <c r="S168" s="2"/>
      <c r="T168" s="2"/>
      <c r="U168" s="2"/>
      <c r="V168" s="2"/>
      <c r="W168" s="2"/>
    </row>
    <row r="169">
      <c r="A169" s="2"/>
      <c r="B169" s="2"/>
      <c r="C169" s="2"/>
      <c r="D169" s="2"/>
      <c r="E169" s="2"/>
      <c r="F169" s="2"/>
      <c r="G169" s="2"/>
      <c r="H169" s="2"/>
      <c r="I169" s="2"/>
      <c r="J169" s="2"/>
      <c r="K169" s="2"/>
      <c r="L169" s="2"/>
      <c r="M169" s="2"/>
      <c r="N169" s="2"/>
      <c r="O169" s="2"/>
      <c r="P169" s="2"/>
      <c r="Q169" s="2"/>
      <c r="R169" s="2"/>
      <c r="S169" s="2"/>
      <c r="T169" s="2"/>
      <c r="U169" s="2"/>
      <c r="V169" s="2"/>
      <c r="W169" s="2"/>
    </row>
    <row r="170">
      <c r="A170" s="2"/>
      <c r="B170" s="2"/>
      <c r="C170" s="2"/>
      <c r="D170" s="2"/>
      <c r="E170" s="2"/>
      <c r="F170" s="2"/>
      <c r="G170" s="2"/>
      <c r="H170" s="2"/>
      <c r="I170" s="2"/>
      <c r="J170" s="2"/>
      <c r="K170" s="2"/>
      <c r="L170" s="2"/>
      <c r="M170" s="2"/>
      <c r="N170" s="2"/>
      <c r="O170" s="2"/>
      <c r="P170" s="2"/>
      <c r="Q170" s="2"/>
      <c r="R170" s="2"/>
      <c r="S170" s="2"/>
      <c r="T170" s="2"/>
      <c r="U170" s="2"/>
      <c r="V170" s="2"/>
      <c r="W170" s="2"/>
    </row>
    <row r="171">
      <c r="A171" s="2"/>
      <c r="B171" s="2"/>
      <c r="C171" s="2"/>
      <c r="D171" s="2"/>
      <c r="E171" s="2"/>
      <c r="F171" s="2"/>
      <c r="G171" s="2"/>
      <c r="H171" s="2"/>
      <c r="I171" s="2"/>
      <c r="J171" s="2"/>
      <c r="K171" s="2"/>
      <c r="L171" s="2"/>
      <c r="M171" s="2"/>
      <c r="N171" s="2"/>
      <c r="O171" s="2"/>
      <c r="P171" s="2"/>
      <c r="Q171" s="2"/>
      <c r="R171" s="2"/>
      <c r="S171" s="2"/>
      <c r="T171" s="2"/>
      <c r="U171" s="2"/>
      <c r="V171" s="2"/>
      <c r="W171" s="2"/>
    </row>
    <row r="172">
      <c r="A172" s="2"/>
      <c r="B172" s="2"/>
      <c r="C172" s="2"/>
      <c r="D172" s="2"/>
      <c r="E172" s="2"/>
      <c r="F172" s="2"/>
      <c r="G172" s="2"/>
      <c r="H172" s="2"/>
      <c r="I172" s="2"/>
      <c r="J172" s="2"/>
      <c r="K172" s="2"/>
      <c r="L172" s="2"/>
      <c r="M172" s="2"/>
      <c r="N172" s="2"/>
      <c r="O172" s="2"/>
      <c r="P172" s="2"/>
      <c r="Q172" s="2"/>
      <c r="R172" s="2"/>
      <c r="S172" s="2"/>
      <c r="T172" s="2"/>
      <c r="U172" s="2"/>
      <c r="V172" s="2"/>
      <c r="W172" s="2"/>
    </row>
    <row r="173">
      <c r="A173" s="2"/>
      <c r="B173" s="2"/>
      <c r="C173" s="2"/>
      <c r="D173" s="2"/>
      <c r="E173" s="2"/>
      <c r="F173" s="2"/>
      <c r="G173" s="2"/>
      <c r="H173" s="2"/>
      <c r="I173" s="2"/>
      <c r="J173" s="2"/>
      <c r="K173" s="2"/>
      <c r="L173" s="2"/>
      <c r="M173" s="2"/>
      <c r="N173" s="2"/>
      <c r="O173" s="2"/>
      <c r="P173" s="2"/>
      <c r="Q173" s="2"/>
      <c r="R173" s="2"/>
      <c r="S173" s="2"/>
      <c r="T173" s="2"/>
      <c r="U173" s="2"/>
      <c r="V173" s="2"/>
      <c r="W173" s="2"/>
    </row>
    <row r="174">
      <c r="A174" s="2"/>
      <c r="B174" s="2"/>
      <c r="C174" s="2"/>
      <c r="D174" s="2"/>
      <c r="E174" s="2"/>
      <c r="F174" s="2"/>
      <c r="G174" s="2"/>
      <c r="H174" s="2"/>
      <c r="I174" s="2"/>
      <c r="J174" s="2"/>
      <c r="K174" s="2"/>
      <c r="L174" s="2"/>
      <c r="M174" s="2"/>
      <c r="N174" s="2"/>
      <c r="O174" s="2"/>
      <c r="P174" s="2"/>
      <c r="Q174" s="2"/>
      <c r="R174" s="2"/>
      <c r="S174" s="2"/>
      <c r="T174" s="2"/>
      <c r="U174" s="2"/>
      <c r="V174" s="2"/>
      <c r="W174" s="2"/>
    </row>
    <row r="175">
      <c r="A175" s="2"/>
      <c r="B175" s="2"/>
      <c r="C175" s="2"/>
      <c r="D175" s="2"/>
      <c r="E175" s="2"/>
      <c r="F175" s="2"/>
      <c r="G175" s="2"/>
      <c r="H175" s="2"/>
      <c r="I175" s="2"/>
      <c r="J175" s="2"/>
      <c r="K175" s="2"/>
      <c r="L175" s="2"/>
      <c r="M175" s="2"/>
      <c r="N175" s="2"/>
      <c r="O175" s="2"/>
      <c r="P175" s="2"/>
      <c r="Q175" s="2"/>
      <c r="R175" s="2"/>
      <c r="S175" s="2"/>
      <c r="T175" s="2"/>
      <c r="U175" s="2"/>
      <c r="V175" s="2"/>
      <c r="W175" s="2"/>
    </row>
    <row r="176">
      <c r="A176" s="2"/>
      <c r="B176" s="2"/>
      <c r="C176" s="2"/>
      <c r="D176" s="2"/>
      <c r="E176" s="2"/>
      <c r="F176" s="2"/>
      <c r="G176" s="2"/>
      <c r="H176" s="2"/>
      <c r="I176" s="2"/>
      <c r="J176" s="2"/>
      <c r="K176" s="2"/>
      <c r="L176" s="2"/>
      <c r="M176" s="2"/>
      <c r="N176" s="2"/>
      <c r="O176" s="2"/>
      <c r="P176" s="2"/>
      <c r="Q176" s="2"/>
      <c r="R176" s="2"/>
      <c r="S176" s="2"/>
      <c r="T176" s="2"/>
      <c r="U176" s="2"/>
      <c r="V176" s="2"/>
      <c r="W176" s="2"/>
    </row>
    <row r="177">
      <c r="A177" s="2"/>
      <c r="B177" s="2"/>
      <c r="C177" s="2"/>
      <c r="D177" s="2"/>
      <c r="E177" s="2"/>
      <c r="F177" s="2"/>
      <c r="G177" s="2"/>
      <c r="H177" s="2"/>
      <c r="I177" s="2"/>
      <c r="J177" s="2"/>
      <c r="K177" s="2"/>
      <c r="L177" s="2"/>
      <c r="M177" s="2"/>
      <c r="N177" s="2"/>
      <c r="O177" s="2"/>
      <c r="P177" s="2"/>
      <c r="Q177" s="2"/>
      <c r="R177" s="2"/>
      <c r="S177" s="2"/>
      <c r="T177" s="2"/>
      <c r="U177" s="2"/>
      <c r="V177" s="2"/>
      <c r="W177" s="2"/>
    </row>
    <row r="178">
      <c r="A178" s="2"/>
      <c r="B178" s="2"/>
      <c r="C178" s="2"/>
      <c r="D178" s="2"/>
      <c r="E178" s="2"/>
      <c r="F178" s="2"/>
      <c r="G178" s="2"/>
      <c r="H178" s="2"/>
      <c r="I178" s="2"/>
      <c r="J178" s="2"/>
      <c r="K178" s="2"/>
      <c r="L178" s="2"/>
      <c r="M178" s="2"/>
      <c r="N178" s="2"/>
      <c r="O178" s="2"/>
      <c r="P178" s="2"/>
      <c r="Q178" s="2"/>
      <c r="R178" s="2"/>
      <c r="S178" s="2"/>
      <c r="T178" s="2"/>
      <c r="U178" s="2"/>
      <c r="V178" s="2"/>
      <c r="W178" s="2"/>
    </row>
    <row r="179">
      <c r="A179" s="2"/>
      <c r="B179" s="2"/>
      <c r="C179" s="2"/>
      <c r="D179" s="2"/>
      <c r="E179" s="2"/>
      <c r="F179" s="2"/>
      <c r="G179" s="2"/>
      <c r="H179" s="2"/>
      <c r="I179" s="2"/>
      <c r="J179" s="2"/>
      <c r="K179" s="2"/>
      <c r="L179" s="2"/>
      <c r="M179" s="2"/>
      <c r="N179" s="2"/>
      <c r="O179" s="2"/>
      <c r="P179" s="2"/>
      <c r="Q179" s="2"/>
      <c r="R179" s="2"/>
      <c r="S179" s="2"/>
      <c r="T179" s="2"/>
      <c r="U179" s="2"/>
      <c r="V179" s="2"/>
      <c r="W179" s="2"/>
    </row>
    <row r="180">
      <c r="A180" s="2"/>
      <c r="B180" s="2"/>
      <c r="C180" s="2"/>
      <c r="D180" s="2"/>
      <c r="E180" s="2"/>
      <c r="F180" s="2"/>
      <c r="G180" s="2"/>
      <c r="H180" s="2"/>
      <c r="I180" s="2"/>
      <c r="J180" s="2"/>
      <c r="K180" s="2"/>
      <c r="L180" s="2"/>
      <c r="M180" s="2"/>
      <c r="N180" s="2"/>
      <c r="O180" s="2"/>
      <c r="P180" s="2"/>
      <c r="Q180" s="2"/>
      <c r="R180" s="2"/>
      <c r="S180" s="2"/>
      <c r="T180" s="2"/>
      <c r="U180" s="2"/>
      <c r="V180" s="2"/>
      <c r="W180" s="2"/>
    </row>
    <row r="181">
      <c r="A181" s="2"/>
      <c r="B181" s="2"/>
      <c r="C181" s="2"/>
      <c r="D181" s="2"/>
      <c r="E181" s="2"/>
      <c r="F181" s="2"/>
      <c r="G181" s="2"/>
      <c r="H181" s="2"/>
      <c r="I181" s="2"/>
      <c r="J181" s="2"/>
      <c r="K181" s="2"/>
      <c r="L181" s="2"/>
      <c r="M181" s="2"/>
      <c r="N181" s="2"/>
      <c r="O181" s="2"/>
      <c r="P181" s="2"/>
      <c r="Q181" s="2"/>
      <c r="R181" s="2"/>
      <c r="S181" s="2"/>
      <c r="T181" s="2"/>
      <c r="U181" s="2"/>
      <c r="V181" s="2"/>
      <c r="W181" s="2"/>
    </row>
    <row r="182">
      <c r="A182" s="2"/>
      <c r="B182" s="2"/>
      <c r="C182" s="2"/>
      <c r="D182" s="2"/>
      <c r="E182" s="2"/>
      <c r="F182" s="2"/>
      <c r="G182" s="2"/>
      <c r="H182" s="2"/>
      <c r="I182" s="2"/>
      <c r="J182" s="2"/>
      <c r="K182" s="2"/>
      <c r="L182" s="2"/>
      <c r="M182" s="2"/>
      <c r="N182" s="2"/>
      <c r="O182" s="2"/>
      <c r="P182" s="2"/>
      <c r="Q182" s="2"/>
      <c r="R182" s="2"/>
      <c r="S182" s="2"/>
      <c r="T182" s="2"/>
      <c r="U182" s="2"/>
      <c r="V182" s="2"/>
      <c r="W182" s="2"/>
    </row>
    <row r="183">
      <c r="A183" s="2"/>
      <c r="B183" s="2"/>
      <c r="C183" s="2"/>
      <c r="D183" s="2"/>
      <c r="E183" s="2"/>
      <c r="F183" s="2"/>
      <c r="G183" s="2"/>
      <c r="H183" s="2"/>
      <c r="I183" s="2"/>
      <c r="J183" s="2"/>
      <c r="K183" s="2"/>
      <c r="L183" s="2"/>
      <c r="M183" s="2"/>
      <c r="N183" s="2"/>
      <c r="O183" s="2"/>
      <c r="P183" s="2"/>
      <c r="Q183" s="2"/>
      <c r="R183" s="2"/>
      <c r="S183" s="2"/>
      <c r="T183" s="2"/>
      <c r="U183" s="2"/>
      <c r="V183" s="2"/>
      <c r="W183" s="2"/>
    </row>
    <row r="184">
      <c r="A184" s="2"/>
      <c r="B184" s="2"/>
      <c r="C184" s="2"/>
      <c r="D184" s="2"/>
      <c r="E184" s="2"/>
      <c r="F184" s="2"/>
      <c r="G184" s="2"/>
      <c r="H184" s="2"/>
      <c r="I184" s="2"/>
      <c r="J184" s="2"/>
      <c r="K184" s="2"/>
      <c r="L184" s="2"/>
      <c r="M184" s="2"/>
      <c r="N184" s="2"/>
      <c r="O184" s="2"/>
      <c r="P184" s="2"/>
      <c r="Q184" s="2"/>
      <c r="R184" s="2"/>
      <c r="S184" s="2"/>
      <c r="T184" s="2"/>
      <c r="U184" s="2"/>
      <c r="V184" s="2"/>
      <c r="W184" s="2"/>
    </row>
    <row r="185">
      <c r="A185" s="2"/>
      <c r="B185" s="2"/>
      <c r="C185" s="2"/>
      <c r="D185" s="2"/>
      <c r="E185" s="2"/>
      <c r="F185" s="2"/>
      <c r="G185" s="2"/>
      <c r="H185" s="2"/>
      <c r="I185" s="2"/>
      <c r="J185" s="2"/>
      <c r="K185" s="2"/>
      <c r="L185" s="2"/>
      <c r="M185" s="2"/>
      <c r="N185" s="2"/>
      <c r="O185" s="2"/>
      <c r="P185" s="2"/>
      <c r="Q185" s="2"/>
      <c r="R185" s="2"/>
      <c r="S185" s="2"/>
      <c r="T185" s="2"/>
      <c r="U185" s="2"/>
      <c r="V185" s="2"/>
      <c r="W185" s="2"/>
    </row>
    <row r="186">
      <c r="A186" s="2"/>
      <c r="B186" s="2"/>
      <c r="C186" s="2"/>
      <c r="D186" s="2"/>
      <c r="E186" s="2"/>
      <c r="F186" s="2"/>
      <c r="G186" s="2"/>
      <c r="H186" s="2"/>
      <c r="I186" s="2"/>
      <c r="J186" s="2"/>
      <c r="K186" s="2"/>
      <c r="L186" s="2"/>
      <c r="M186" s="2"/>
      <c r="N186" s="2"/>
      <c r="O186" s="2"/>
      <c r="P186" s="2"/>
      <c r="Q186" s="2"/>
      <c r="R186" s="2"/>
      <c r="S186" s="2"/>
      <c r="T186" s="2"/>
      <c r="U186" s="2"/>
      <c r="V186" s="2"/>
      <c r="W186" s="2"/>
    </row>
    <row r="187">
      <c r="A187" s="2"/>
      <c r="B187" s="2"/>
      <c r="C187" s="2"/>
      <c r="D187" s="2"/>
      <c r="E187" s="2"/>
      <c r="F187" s="2"/>
      <c r="G187" s="2"/>
      <c r="H187" s="2"/>
      <c r="I187" s="2"/>
      <c r="J187" s="2"/>
      <c r="K187" s="2"/>
      <c r="L187" s="2"/>
      <c r="M187" s="2"/>
      <c r="N187" s="2"/>
      <c r="O187" s="2"/>
      <c r="P187" s="2"/>
      <c r="Q187" s="2"/>
      <c r="R187" s="2"/>
      <c r="S187" s="2"/>
      <c r="T187" s="2"/>
      <c r="U187" s="2"/>
      <c r="V187" s="2"/>
      <c r="W187" s="2"/>
    </row>
    <row r="188">
      <c r="A188" s="2"/>
      <c r="B188" s="2"/>
      <c r="C188" s="2"/>
      <c r="D188" s="2"/>
      <c r="E188" s="2"/>
      <c r="F188" s="2"/>
      <c r="G188" s="2"/>
      <c r="H188" s="2"/>
      <c r="I188" s="2"/>
      <c r="J188" s="2"/>
      <c r="K188" s="2"/>
      <c r="L188" s="2"/>
      <c r="M188" s="2"/>
      <c r="N188" s="2"/>
      <c r="O188" s="2"/>
      <c r="P188" s="2"/>
      <c r="Q188" s="2"/>
      <c r="R188" s="2"/>
      <c r="S188" s="2"/>
      <c r="T188" s="2"/>
      <c r="U188" s="2"/>
      <c r="V188" s="2"/>
      <c r="W188" s="2"/>
    </row>
    <row r="189">
      <c r="A189" s="2"/>
      <c r="B189" s="2"/>
      <c r="C189" s="2"/>
      <c r="D189" s="2"/>
      <c r="E189" s="2"/>
      <c r="F189" s="2"/>
      <c r="G189" s="2"/>
      <c r="H189" s="2"/>
      <c r="I189" s="2"/>
      <c r="J189" s="2"/>
      <c r="K189" s="2"/>
      <c r="L189" s="2"/>
      <c r="M189" s="2"/>
      <c r="N189" s="2"/>
      <c r="O189" s="2"/>
      <c r="P189" s="2"/>
      <c r="Q189" s="2"/>
      <c r="R189" s="2"/>
      <c r="S189" s="2"/>
      <c r="T189" s="2"/>
      <c r="U189" s="2"/>
      <c r="V189" s="2"/>
      <c r="W189" s="2"/>
    </row>
    <row r="190">
      <c r="A190" s="2"/>
      <c r="B190" s="2"/>
      <c r="C190" s="2"/>
      <c r="D190" s="2"/>
      <c r="E190" s="2"/>
      <c r="F190" s="2"/>
      <c r="G190" s="2"/>
      <c r="H190" s="2"/>
      <c r="I190" s="2"/>
      <c r="J190" s="2"/>
      <c r="K190" s="2"/>
      <c r="L190" s="2"/>
      <c r="M190" s="2"/>
      <c r="N190" s="2"/>
      <c r="O190" s="2"/>
      <c r="P190" s="2"/>
      <c r="Q190" s="2"/>
      <c r="R190" s="2"/>
      <c r="S190" s="2"/>
      <c r="T190" s="2"/>
      <c r="U190" s="2"/>
      <c r="V190" s="2"/>
      <c r="W190" s="2"/>
    </row>
    <row r="191">
      <c r="A191" s="2"/>
      <c r="B191" s="2"/>
      <c r="C191" s="2"/>
      <c r="D191" s="2"/>
      <c r="E191" s="2"/>
      <c r="F191" s="2"/>
      <c r="G191" s="2"/>
      <c r="H191" s="2"/>
      <c r="I191" s="2"/>
      <c r="J191" s="2"/>
      <c r="K191" s="2"/>
      <c r="L191" s="2"/>
      <c r="M191" s="2"/>
      <c r="N191" s="2"/>
      <c r="O191" s="2"/>
      <c r="P191" s="2"/>
      <c r="Q191" s="2"/>
      <c r="R191" s="2"/>
      <c r="S191" s="2"/>
      <c r="T191" s="2"/>
      <c r="U191" s="2"/>
      <c r="V191" s="2"/>
      <c r="W191" s="2"/>
    </row>
    <row r="192">
      <c r="A192" s="2"/>
      <c r="B192" s="2"/>
      <c r="C192" s="2"/>
      <c r="D192" s="2"/>
      <c r="E192" s="2"/>
      <c r="F192" s="2"/>
      <c r="G192" s="2"/>
      <c r="H192" s="2"/>
      <c r="I192" s="2"/>
      <c r="J192" s="2"/>
      <c r="K192" s="2"/>
      <c r="L192" s="2"/>
      <c r="M192" s="2"/>
      <c r="N192" s="2"/>
      <c r="O192" s="2"/>
      <c r="P192" s="2"/>
      <c r="Q192" s="2"/>
      <c r="R192" s="2"/>
      <c r="S192" s="2"/>
      <c r="T192" s="2"/>
      <c r="U192" s="2"/>
      <c r="V192" s="2"/>
      <c r="W192" s="2"/>
    </row>
    <row r="193">
      <c r="A193" s="2"/>
      <c r="B193" s="2"/>
      <c r="C193" s="2"/>
      <c r="D193" s="2"/>
      <c r="E193" s="2"/>
      <c r="F193" s="2"/>
      <c r="G193" s="2"/>
      <c r="H193" s="2"/>
      <c r="I193" s="2"/>
      <c r="J193" s="2"/>
      <c r="K193" s="2"/>
      <c r="L193" s="2"/>
      <c r="M193" s="2"/>
      <c r="N193" s="2"/>
      <c r="O193" s="2"/>
      <c r="P193" s="2"/>
      <c r="Q193" s="2"/>
      <c r="R193" s="2"/>
      <c r="S193" s="2"/>
      <c r="T193" s="2"/>
      <c r="U193" s="2"/>
      <c r="V193" s="2"/>
      <c r="W193" s="2"/>
    </row>
    <row r="194">
      <c r="A194" s="2"/>
      <c r="B194" s="2"/>
      <c r="C194" s="2"/>
      <c r="D194" s="2"/>
      <c r="E194" s="2"/>
      <c r="F194" s="2"/>
      <c r="G194" s="2"/>
      <c r="H194" s="2"/>
      <c r="I194" s="2"/>
      <c r="J194" s="2"/>
      <c r="K194" s="2"/>
      <c r="L194" s="2"/>
      <c r="M194" s="2"/>
      <c r="N194" s="2"/>
      <c r="O194" s="2"/>
      <c r="P194" s="2"/>
      <c r="Q194" s="2"/>
      <c r="R194" s="2"/>
      <c r="S194" s="2"/>
      <c r="T194" s="2"/>
      <c r="U194" s="2"/>
      <c r="V194" s="2"/>
      <c r="W194" s="2"/>
    </row>
    <row r="195">
      <c r="A195" s="2"/>
      <c r="B195" s="2"/>
      <c r="C195" s="2"/>
      <c r="D195" s="2"/>
      <c r="E195" s="2"/>
      <c r="F195" s="2"/>
      <c r="G195" s="2"/>
      <c r="H195" s="2"/>
      <c r="I195" s="2"/>
      <c r="J195" s="2"/>
      <c r="K195" s="2"/>
      <c r="L195" s="2"/>
      <c r="M195" s="2"/>
      <c r="N195" s="2"/>
      <c r="O195" s="2"/>
      <c r="P195" s="2"/>
      <c r="Q195" s="2"/>
      <c r="R195" s="2"/>
      <c r="S195" s="2"/>
      <c r="T195" s="2"/>
      <c r="U195" s="2"/>
      <c r="V195" s="2"/>
      <c r="W195" s="2"/>
    </row>
    <row r="196">
      <c r="A196" s="2"/>
      <c r="B196" s="2"/>
      <c r="C196" s="2"/>
      <c r="D196" s="2"/>
      <c r="E196" s="2"/>
      <c r="F196" s="2"/>
      <c r="G196" s="2"/>
      <c r="H196" s="2"/>
      <c r="I196" s="2"/>
      <c r="J196" s="2"/>
      <c r="K196" s="2"/>
      <c r="L196" s="2"/>
      <c r="M196" s="2"/>
      <c r="N196" s="2"/>
      <c r="O196" s="2"/>
      <c r="P196" s="2"/>
      <c r="Q196" s="2"/>
      <c r="R196" s="2"/>
      <c r="S196" s="2"/>
      <c r="T196" s="2"/>
      <c r="U196" s="2"/>
      <c r="V196" s="2"/>
      <c r="W196" s="2"/>
    </row>
    <row r="197">
      <c r="A197" s="2"/>
      <c r="B197" s="2"/>
      <c r="C197" s="2"/>
      <c r="D197" s="2"/>
      <c r="E197" s="2"/>
      <c r="F197" s="2"/>
      <c r="G197" s="2"/>
      <c r="H197" s="2"/>
      <c r="I197" s="2"/>
      <c r="J197" s="2"/>
      <c r="K197" s="2"/>
      <c r="L197" s="2"/>
      <c r="M197" s="2"/>
      <c r="N197" s="2"/>
      <c r="O197" s="2"/>
      <c r="P197" s="2"/>
      <c r="Q197" s="2"/>
      <c r="R197" s="2"/>
      <c r="S197" s="2"/>
      <c r="T197" s="2"/>
      <c r="U197" s="2"/>
      <c r="V197" s="2"/>
      <c r="W197" s="2"/>
    </row>
    <row r="198">
      <c r="A198" s="2"/>
      <c r="B198" s="2"/>
      <c r="C198" s="2"/>
      <c r="D198" s="2"/>
      <c r="E198" s="2"/>
      <c r="F198" s="2"/>
      <c r="G198" s="2"/>
      <c r="H198" s="2"/>
      <c r="I198" s="2"/>
      <c r="J198" s="2"/>
      <c r="K198" s="2"/>
      <c r="L198" s="2"/>
      <c r="M198" s="2"/>
      <c r="N198" s="2"/>
      <c r="O198" s="2"/>
      <c r="P198" s="2"/>
      <c r="Q198" s="2"/>
      <c r="R198" s="2"/>
      <c r="S198" s="2"/>
      <c r="T198" s="2"/>
      <c r="U198" s="2"/>
      <c r="V198" s="2"/>
      <c r="W198" s="2"/>
    </row>
    <row r="199">
      <c r="A199" s="2"/>
      <c r="B199" s="2"/>
      <c r="C199" s="2"/>
      <c r="D199" s="2"/>
      <c r="E199" s="2"/>
      <c r="F199" s="2"/>
      <c r="G199" s="2"/>
      <c r="H199" s="2"/>
      <c r="I199" s="2"/>
      <c r="J199" s="2"/>
      <c r="K199" s="2"/>
      <c r="L199" s="2"/>
      <c r="M199" s="2"/>
      <c r="N199" s="2"/>
      <c r="O199" s="2"/>
      <c r="P199" s="2"/>
      <c r="Q199" s="2"/>
      <c r="R199" s="2"/>
      <c r="S199" s="2"/>
      <c r="T199" s="2"/>
      <c r="U199" s="2"/>
      <c r="V199" s="2"/>
      <c r="W199" s="2"/>
    </row>
    <row r="200">
      <c r="A200" s="2"/>
      <c r="B200" s="2"/>
      <c r="C200" s="2"/>
      <c r="D200" s="2"/>
      <c r="E200" s="2"/>
      <c r="F200" s="2"/>
      <c r="G200" s="2"/>
      <c r="H200" s="2"/>
      <c r="I200" s="2"/>
      <c r="J200" s="2"/>
      <c r="K200" s="2"/>
      <c r="L200" s="2"/>
      <c r="M200" s="2"/>
      <c r="N200" s="2"/>
      <c r="O200" s="2"/>
      <c r="P200" s="2"/>
      <c r="Q200" s="2"/>
      <c r="R200" s="2"/>
      <c r="S200" s="2"/>
      <c r="T200" s="2"/>
      <c r="U200" s="2"/>
      <c r="V200" s="2"/>
      <c r="W200" s="2"/>
    </row>
    <row r="201">
      <c r="A201" s="2"/>
      <c r="B201" s="2"/>
      <c r="C201" s="2"/>
      <c r="D201" s="2"/>
      <c r="E201" s="2"/>
      <c r="F201" s="2"/>
      <c r="G201" s="2"/>
      <c r="H201" s="2"/>
      <c r="I201" s="2"/>
      <c r="J201" s="2"/>
      <c r="K201" s="2"/>
      <c r="L201" s="2"/>
      <c r="M201" s="2"/>
      <c r="N201" s="2"/>
      <c r="O201" s="2"/>
      <c r="P201" s="2"/>
      <c r="Q201" s="2"/>
      <c r="R201" s="2"/>
      <c r="S201" s="2"/>
      <c r="T201" s="2"/>
      <c r="U201" s="2"/>
      <c r="V201" s="2"/>
      <c r="W201" s="2"/>
    </row>
    <row r="202">
      <c r="A202" s="2"/>
      <c r="B202" s="2"/>
      <c r="C202" s="2"/>
      <c r="D202" s="2"/>
      <c r="E202" s="2"/>
      <c r="F202" s="2"/>
      <c r="G202" s="2"/>
      <c r="H202" s="2"/>
      <c r="I202" s="2"/>
      <c r="J202" s="2"/>
      <c r="K202" s="2"/>
      <c r="L202" s="2"/>
      <c r="M202" s="2"/>
      <c r="N202" s="2"/>
      <c r="O202" s="2"/>
      <c r="P202" s="2"/>
      <c r="Q202" s="2"/>
      <c r="R202" s="2"/>
      <c r="S202" s="2"/>
      <c r="T202" s="2"/>
      <c r="U202" s="2"/>
      <c r="V202" s="2"/>
      <c r="W202" s="2"/>
    </row>
    <row r="203">
      <c r="A203" s="2"/>
      <c r="B203" s="2"/>
      <c r="C203" s="2"/>
      <c r="D203" s="2"/>
      <c r="E203" s="2"/>
      <c r="F203" s="2"/>
      <c r="G203" s="2"/>
      <c r="H203" s="2"/>
      <c r="I203" s="2"/>
      <c r="J203" s="2"/>
      <c r="K203" s="2"/>
      <c r="L203" s="2"/>
      <c r="M203" s="2"/>
      <c r="N203" s="2"/>
      <c r="O203" s="2"/>
      <c r="P203" s="2"/>
      <c r="Q203" s="2"/>
      <c r="R203" s="2"/>
      <c r="S203" s="2"/>
      <c r="T203" s="2"/>
      <c r="U203" s="2"/>
      <c r="V203" s="2"/>
      <c r="W203" s="2"/>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3">
    <mergeCell ref="A1:N1"/>
    <mergeCell ref="A24:I27"/>
    <mergeCell ref="A23:I2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1"/>
  <extLst>
    <ext xmlns:x14="http://schemas.microsoft.com/office/spreadsheetml/2009/9/main" uri="{78C0D931-6437-407d-A8EE-F0AAD7539E65}">
      <x14:conditionalFormattings>
        <x14:conditionalFormatting xmlns:xm="http://schemas.microsoft.com/office/excel/2006/main">
          <x14:cfRule type="expression" priority="1" id="{7C0E2500-772C-453E-9041-815F7BDB0298}">
            <xm:f>B19&gt;0</xm:f>
            <x14:dxf>
              <font>
                <b/>
                <color rgb="FF2D374B"/>
              </font>
              <fill>
                <patternFill patternType="solid">
                  <fgColor rgb="FFDCFCE7"/>
                  <bgColor rgb="FFDCFCE7"/>
                </patternFill>
              </fill>
            </x14:dxf>
          </x14:cfRule>
          <xm:sqref>B19</xm:sqref>
        </x14:conditionalFormatting>
        <x14:conditionalFormatting xmlns:xm="http://schemas.microsoft.com/office/excel/2006/main">
          <x14:cfRule type="expression" priority="2" id="{478F64FE-E041-4027-9262-C9036601AC48}">
            <xm:f>B19&lt;0</xm:f>
            <x14:dxf>
              <font>
                <b/>
                <color rgb="FF692340"/>
              </font>
              <fill>
                <patternFill patternType="solid">
                  <fgColor rgb="FFFEE2E2"/>
                  <bgColor rgb="FFFEE2E2"/>
                </patternFill>
              </fill>
            </x14:dxf>
          </x14:cfRule>
          <xm:sqref>B19</xm:sqref>
        </x14:conditionalFormatting>
        <x14:conditionalFormatting xmlns:xm="http://schemas.microsoft.com/office/excel/2006/main">
          <x14:cfRule type="dataBar" priority="3" id="{6059DED9-BE75-4060-A9D8-2E31B8757D6C}">
            <x14:dataBar maxLength="90" minLength="10" axisPosition="automatic" direction="context">
              <x14:cfvo type="min"/>
              <x14:cfvo type="max"/>
              <x14:fillColor rgb="FF0ABF53"/>
            </x14:dataBar>
          </x14:cfRule>
          <xm:sqref>H4:H11</xm:sqref>
        </x14:conditionalFormatting>
        <x14:conditionalFormatting xmlns:xm="http://schemas.microsoft.com/office/excel/2006/main">
          <x14:cfRule type="expression" priority="4" id="{E6329CBA-585A-447D-BB4E-E7D57E145AA6}">
            <xm:f>F4&lt;0</xm:f>
            <x14:dxf>
              <font>
                <color rgb="FF692340"/>
              </font>
              <fill>
                <patternFill patternType="solid">
                  <fgColor rgb="FFFEE2E2"/>
                  <bgColor rgb="FFFEE2E2"/>
                </patternFill>
              </fill>
            </x14:dxf>
          </x14:cfRule>
          <xm:sqref>F4:G11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RowHeight="15"/>
  <cols>
    <col customWidth="1" min="1" max="1" width="28"/>
    <col customWidth="1" min="2" max="2" width="16"/>
    <col customWidth="1" min="3" max="3" width="38"/>
    <col customWidth="1" min="4" max="4" width="48"/>
    <col customWidth="1" min="5" max="5" width="52"/>
  </cols>
  <sheetData>
    <row r="1" ht="30" customHeight="1">
      <c r="A1" s="1" t="s">
        <v>170</v>
      </c>
      <c r="B1" s="1"/>
      <c r="C1" s="1"/>
      <c r="D1" s="1"/>
      <c r="E1" s="1"/>
      <c r="F1" s="2"/>
      <c r="G1" s="2"/>
      <c r="H1" s="2"/>
      <c r="I1" s="2"/>
      <c r="J1" s="2"/>
      <c r="K1" s="2"/>
      <c r="L1" s="2"/>
      <c r="M1" s="2"/>
      <c r="N1" s="2"/>
      <c r="O1" s="2"/>
      <c r="P1" s="2"/>
      <c r="Q1" s="2"/>
      <c r="R1" s="2"/>
      <c r="S1" s="2"/>
      <c r="T1" s="2"/>
      <c r="U1" s="2"/>
      <c r="V1" s="2"/>
      <c r="W1" s="2"/>
    </row>
    <row r="2">
      <c r="A2" s="2"/>
      <c r="B2" s="2"/>
      <c r="C2" s="2"/>
      <c r="D2" s="2"/>
      <c r="E2" s="2"/>
      <c r="F2" s="2"/>
      <c r="G2" s="2"/>
      <c r="H2" s="2"/>
      <c r="I2" s="2"/>
      <c r="J2" s="2"/>
      <c r="K2" s="2"/>
      <c r="L2" s="2"/>
      <c r="M2" s="2"/>
      <c r="N2" s="2"/>
      <c r="O2" s="2"/>
      <c r="P2" s="2"/>
      <c r="Q2" s="2"/>
      <c r="R2" s="2"/>
      <c r="S2" s="2"/>
      <c r="T2" s="2"/>
      <c r="U2" s="2"/>
      <c r="V2" s="2"/>
      <c r="W2" s="2"/>
    </row>
    <row r="3" ht="28" customHeight="1">
      <c r="A3" s="23" t="s">
        <v>171</v>
      </c>
      <c r="B3" s="23" t="s">
        <v>172</v>
      </c>
      <c r="C3" s="23" t="s">
        <v>173</v>
      </c>
      <c r="D3" s="23" t="s">
        <v>174</v>
      </c>
      <c r="E3" s="23" t="s">
        <v>175</v>
      </c>
      <c r="F3" s="2"/>
      <c r="G3" s="2"/>
      <c r="H3" s="2"/>
      <c r="I3" s="2"/>
      <c r="J3" s="2"/>
      <c r="K3" s="2"/>
      <c r="L3" s="2"/>
      <c r="M3" s="2"/>
      <c r="N3" s="2"/>
      <c r="O3" s="2"/>
      <c r="P3" s="2"/>
      <c r="Q3" s="2"/>
      <c r="R3" s="2"/>
      <c r="S3" s="2"/>
      <c r="T3" s="2"/>
      <c r="U3" s="2"/>
      <c r="V3" s="2"/>
      <c r="W3" s="2"/>
    </row>
    <row r="4">
      <c r="A4" s="12" t="s">
        <v>176</v>
      </c>
      <c r="B4" s="22" t="str">
        <f>IF(Parametres!$B$5&lt;=Parametres!$B$6,"OK","Erreur")</f>
        <v>OK</v>
      </c>
      <c r="C4" s="22" t="str">
        <f>TEXT(Parametres!$B$5,"yyyy-mm-dd")&amp;" → "&amp;TEXT(Parametres!$B$6,"yyyy-mm-dd")</f>
        <v xml:space="preserve">2026-05-01 → 2026-05-31</v>
      </c>
      <c r="D4" s="4" t="s">
        <v>177</v>
      </c>
      <c r="E4" s="4" t="s">
        <v>178</v>
      </c>
      <c r="F4" s="2"/>
      <c r="G4" s="2"/>
      <c r="H4" s="2"/>
      <c r="I4" s="2"/>
      <c r="J4" s="2"/>
      <c r="K4" s="2"/>
      <c r="L4" s="2"/>
      <c r="M4" s="2"/>
      <c r="N4" s="2"/>
      <c r="O4" s="2"/>
      <c r="P4" s="2"/>
      <c r="Q4" s="2"/>
      <c r="R4" s="2"/>
      <c r="S4" s="2"/>
      <c r="T4" s="2"/>
      <c r="U4" s="2"/>
      <c r="V4" s="2"/>
      <c r="W4" s="2"/>
    </row>
    <row r="5">
      <c r="A5" s="12" t="s">
        <v>179</v>
      </c>
      <c r="B5" s="22" t="str">
        <f>IF(Synthese!$B$6&gt;0,"OK","À compléter")</f>
        <v>OK</v>
      </c>
      <c r="C5" s="22" t="str">
        <f>Synthese!$B$6&amp;" observation(s) saisie(s)"</f>
        <v xml:space="preserve">12 observation(s) saisie(s)</v>
      </c>
      <c r="D5" s="4" t="s">
        <v>180</v>
      </c>
      <c r="E5" s="4" t="s">
        <v>181</v>
      </c>
      <c r="F5" s="2"/>
      <c r="G5" s="2"/>
      <c r="H5" s="2"/>
      <c r="I5" s="2"/>
      <c r="J5" s="2"/>
      <c r="K5" s="2"/>
      <c r="L5" s="2"/>
      <c r="M5" s="2"/>
      <c r="N5" s="2"/>
      <c r="O5" s="2"/>
      <c r="P5" s="2"/>
      <c r="Q5" s="2"/>
      <c r="R5" s="2"/>
      <c r="S5" s="2"/>
      <c r="T5" s="2"/>
      <c r="U5" s="2"/>
      <c r="V5" s="2"/>
      <c r="W5" s="2"/>
    </row>
    <row r="6">
      <c r="A6" s="12" t="s">
        <v>182</v>
      </c>
      <c r="B6" s="22" t="str">
        <f>IF(Synthese!$B$7&gt;=Parametres!$B$12,"OK","À vérifier")</f>
        <v>OK</v>
      </c>
      <c r="C6" s="22" t="str">
        <f>Synthese!$B$7&amp;" observation(s) utilisable(s) / seuil "&amp;Parametres!$B$12</f>
        <v xml:space="preserve">12 observation(s) utilisable(s) / seuil 10</v>
      </c>
      <c r="D6" s="4" t="s">
        <v>183</v>
      </c>
      <c r="E6" s="4" t="s">
        <v>184</v>
      </c>
      <c r="F6" s="2"/>
      <c r="G6" s="2"/>
      <c r="H6" s="2"/>
      <c r="I6" s="2"/>
      <c r="J6" s="2"/>
      <c r="K6" s="2"/>
      <c r="L6" s="2"/>
      <c r="M6" s="2"/>
      <c r="N6" s="2"/>
      <c r="O6" s="2"/>
      <c r="P6" s="2"/>
      <c r="Q6" s="2"/>
      <c r="R6" s="2"/>
      <c r="S6" s="2"/>
      <c r="T6" s="2"/>
      <c r="U6" s="2"/>
      <c r="V6" s="2"/>
      <c r="W6" s="2"/>
    </row>
    <row r="7">
      <c r="A7" s="12" t="s">
        <v>185</v>
      </c>
      <c r="B7" s="22" t="str">
        <f>IF(COUNTIF(Journal!$G$4:$J$203,"&lt;0")=0,"OK","Erreur")</f>
        <v>OK</v>
      </c>
      <c r="C7" s="22" t="str">
        <f>COUNTIF(Journal!$G$4:$J$203,"&lt;0")&amp;" durée(s) négative(s)"</f>
        <v xml:space="preserve">0 durée(s) négative(s)</v>
      </c>
      <c r="D7" s="4" t="s">
        <v>186</v>
      </c>
      <c r="E7" s="4" t="s">
        <v>187</v>
      </c>
      <c r="F7" s="2"/>
      <c r="G7" s="2"/>
      <c r="H7" s="2"/>
      <c r="I7" s="2"/>
      <c r="J7" s="2"/>
      <c r="K7" s="2"/>
      <c r="L7" s="2"/>
      <c r="M7" s="2"/>
      <c r="N7" s="2"/>
      <c r="O7" s="2"/>
      <c r="P7" s="2"/>
      <c r="Q7" s="2"/>
      <c r="R7" s="2"/>
      <c r="S7" s="2"/>
      <c r="T7" s="2"/>
      <c r="U7" s="2"/>
      <c r="V7" s="2"/>
      <c r="W7" s="2"/>
    </row>
    <row r="8">
      <c r="A8" s="12" t="s">
        <v>188</v>
      </c>
      <c r="B8" s="22" t="str">
        <f>IF(COUNTIFS(Journal!$V$4:$V$203,"Oui",Journal!$T$4:$T$203,"")=0,"OK","À vérifier")</f>
        <v>OK</v>
      </c>
      <c r="C8" s="22" t="str">
        <f>COUNTIFS(Journal!$V$4:$V$203,"Oui",Journal!$T$4:$T$203,"")&amp;" observation(s) sans lien preuve"</f>
        <v xml:space="preserve">0 observation(s) sans lien preuve</v>
      </c>
      <c r="D8" s="4" t="s">
        <v>189</v>
      </c>
      <c r="E8" s="4" t="s">
        <v>190</v>
      </c>
      <c r="F8" s="2"/>
      <c r="G8" s="2"/>
      <c r="H8" s="2"/>
      <c r="I8" s="2"/>
      <c r="J8" s="2"/>
      <c r="K8" s="2"/>
      <c r="L8" s="2"/>
      <c r="M8" s="2"/>
      <c r="N8" s="2"/>
      <c r="O8" s="2"/>
      <c r="P8" s="2"/>
      <c r="Q8" s="2"/>
      <c r="R8" s="2"/>
      <c r="S8" s="2"/>
      <c r="T8" s="2"/>
      <c r="U8" s="2"/>
      <c r="V8" s="2"/>
      <c r="W8" s="2"/>
    </row>
    <row r="9">
      <c r="A9" s="12" t="s">
        <v>191</v>
      </c>
      <c r="B9" s="22" t="str">
        <f>IF(COUNTIF(Journal!$O$4:$O$203,"Non")=0,"OK","À vérifier")</f>
        <v xml:space="preserve">À vérifier</v>
      </c>
      <c r="C9" s="22" t="str">
        <f>COUNTIF(Journal!$O$4:$O$203,"Non")&amp;" sortie(s) rejetée(s)"</f>
        <v xml:space="preserve">1 sortie(s) rejetée(s)</v>
      </c>
      <c r="D9" s="4" t="s">
        <v>192</v>
      </c>
      <c r="E9" s="4" t="s">
        <v>193</v>
      </c>
      <c r="F9" s="2"/>
      <c r="G9" s="2"/>
      <c r="H9" s="2"/>
      <c r="I9" s="2"/>
      <c r="J9" s="2"/>
      <c r="K9" s="2"/>
      <c r="L9" s="2"/>
      <c r="M9" s="2"/>
      <c r="N9" s="2"/>
      <c r="O9" s="2"/>
      <c r="P9" s="2"/>
      <c r="Q9" s="2"/>
      <c r="R9" s="2"/>
      <c r="S9" s="2"/>
      <c r="T9" s="2"/>
      <c r="U9" s="2"/>
      <c r="V9" s="2"/>
      <c r="W9" s="2"/>
    </row>
    <row r="10">
      <c r="A10" s="12" t="s">
        <v>194</v>
      </c>
      <c r="B10" s="22" t="str">
        <f>IF(Synthese!$B$19&gt;=0,"OK","À vérifier")</f>
        <v>OK</v>
      </c>
      <c r="C10" s="22" t="str">
        <f>TEXT(Synthese!$B$19,"#,##0 €")&amp;" de valeur nette après budget"</f>
        <v xml:space="preserve">,092€ de valeur nette après budget</v>
      </c>
      <c r="D10" s="4" t="s">
        <v>195</v>
      </c>
      <c r="E10" s="4" t="s">
        <v>196</v>
      </c>
      <c r="F10" s="2"/>
      <c r="G10" s="2"/>
      <c r="H10" s="2"/>
      <c r="I10" s="2"/>
      <c r="J10" s="2"/>
      <c r="K10" s="2"/>
      <c r="L10" s="2"/>
      <c r="M10" s="2"/>
      <c r="N10" s="2"/>
      <c r="O10" s="2"/>
      <c r="P10" s="2"/>
      <c r="Q10" s="2"/>
      <c r="R10" s="2"/>
      <c r="S10" s="2"/>
      <c r="T10" s="2"/>
      <c r="U10" s="2"/>
      <c r="V10" s="2"/>
      <c r="W10" s="2"/>
    </row>
    <row r="11">
      <c r="A11" s="12" t="s">
        <v>197</v>
      </c>
      <c r="B11" s="22" t="str">
        <f>IF(AND(Parametres!$B$13="Oui",Synthese!$B$16&gt;0),"À vérifier","OK")</f>
        <v xml:space="preserve">À vérifier</v>
      </c>
      <c r="C11" s="22" t="str">
        <f>IF(Parametres!$B$13="Oui","Défauts inclus dans la valeur","Défauts exclus de la valeur")</f>
        <v xml:space="preserve">Défauts inclus dans la valeur</v>
      </c>
      <c r="D11" s="4" t="s">
        <v>198</v>
      </c>
      <c r="E11" s="4" t="s">
        <v>199</v>
      </c>
      <c r="F11" s="2"/>
      <c r="G11" s="2"/>
      <c r="H11" s="2"/>
      <c r="I11" s="2"/>
      <c r="J11" s="2"/>
      <c r="K11" s="2"/>
      <c r="L11" s="2"/>
      <c r="M11" s="2"/>
      <c r="N11" s="2"/>
      <c r="O11" s="2"/>
      <c r="P11" s="2"/>
      <c r="Q11" s="2"/>
      <c r="R11" s="2"/>
      <c r="S11" s="2"/>
      <c r="T11" s="2"/>
      <c r="U11" s="2"/>
      <c r="V11" s="2"/>
      <c r="W11" s="2"/>
    </row>
    <row r="12">
      <c r="A12" s="29"/>
      <c r="B12" s="29"/>
      <c r="C12" s="29"/>
      <c r="D12" s="29"/>
      <c r="E12" s="29"/>
      <c r="F12" s="2"/>
      <c r="G12" s="2"/>
      <c r="H12" s="2"/>
      <c r="I12" s="2"/>
      <c r="J12" s="2"/>
      <c r="K12" s="2"/>
      <c r="L12" s="2"/>
      <c r="M12" s="2"/>
      <c r="N12" s="2"/>
      <c r="O12" s="2"/>
      <c r="P12" s="2"/>
      <c r="Q12" s="2"/>
      <c r="R12" s="2"/>
      <c r="S12" s="2"/>
      <c r="T12" s="2"/>
      <c r="U12" s="2"/>
      <c r="V12" s="2"/>
      <c r="W12" s="2"/>
    </row>
    <row r="13">
      <c r="A13" s="29"/>
      <c r="B13" s="29"/>
      <c r="C13" s="29"/>
      <c r="D13" s="29"/>
      <c r="E13" s="29"/>
      <c r="F13" s="2"/>
      <c r="G13" s="2"/>
      <c r="H13" s="2"/>
      <c r="I13" s="2"/>
      <c r="J13" s="2"/>
      <c r="K13" s="2"/>
      <c r="L13" s="2"/>
      <c r="M13" s="2"/>
      <c r="N13" s="2"/>
      <c r="O13" s="2"/>
      <c r="P13" s="2"/>
      <c r="Q13" s="2"/>
      <c r="R13" s="2"/>
      <c r="S13" s="2"/>
      <c r="T13" s="2"/>
      <c r="U13" s="2"/>
      <c r="V13" s="2"/>
      <c r="W13" s="2"/>
    </row>
    <row r="14">
      <c r="A14" s="29"/>
      <c r="B14" s="29"/>
      <c r="C14" s="29"/>
      <c r="D14" s="29"/>
      <c r="E14" s="29"/>
      <c r="F14" s="2"/>
      <c r="G14" s="2"/>
      <c r="H14" s="2"/>
      <c r="I14" s="2"/>
      <c r="J14" s="2"/>
      <c r="K14" s="2"/>
      <c r="L14" s="2"/>
      <c r="M14" s="2"/>
      <c r="N14" s="2"/>
      <c r="O14" s="2"/>
      <c r="P14" s="2"/>
      <c r="Q14" s="2"/>
      <c r="R14" s="2"/>
      <c r="S14" s="2"/>
      <c r="T14" s="2"/>
      <c r="U14" s="2"/>
      <c r="V14" s="2"/>
      <c r="W14" s="2"/>
    </row>
    <row r="15">
      <c r="A15" s="29"/>
      <c r="B15" s="29"/>
      <c r="C15" s="29"/>
      <c r="D15" s="29"/>
      <c r="E15" s="29"/>
      <c r="F15" s="2"/>
      <c r="G15" s="2"/>
      <c r="H15" s="2"/>
      <c r="I15" s="2"/>
      <c r="J15" s="2"/>
      <c r="K15" s="2"/>
      <c r="L15" s="2"/>
      <c r="M15" s="2"/>
      <c r="N15" s="2"/>
      <c r="O15" s="2"/>
      <c r="P15" s="2"/>
      <c r="Q15" s="2"/>
      <c r="R15" s="2"/>
      <c r="S15" s="2"/>
      <c r="T15" s="2"/>
      <c r="U15" s="2"/>
      <c r="V15" s="2"/>
      <c r="W15" s="2"/>
    </row>
    <row r="16">
      <c r="A16" s="29"/>
      <c r="B16" s="29"/>
      <c r="C16" s="29"/>
      <c r="D16" s="29"/>
      <c r="E16" s="29"/>
      <c r="F16" s="2"/>
      <c r="G16" s="2"/>
      <c r="H16" s="2"/>
      <c r="I16" s="2"/>
      <c r="J16" s="2"/>
      <c r="K16" s="2"/>
      <c r="L16" s="2"/>
      <c r="M16" s="2"/>
      <c r="N16" s="2"/>
      <c r="O16" s="2"/>
      <c r="P16" s="2"/>
      <c r="Q16" s="2"/>
      <c r="R16" s="2"/>
      <c r="S16" s="2"/>
      <c r="T16" s="2"/>
      <c r="U16" s="2"/>
      <c r="V16" s="2"/>
      <c r="W16" s="2"/>
    </row>
    <row r="17">
      <c r="A17" s="29"/>
      <c r="B17" s="29"/>
      <c r="C17" s="29"/>
      <c r="D17" s="29"/>
      <c r="E17" s="29"/>
      <c r="F17" s="2"/>
      <c r="G17" s="2"/>
      <c r="H17" s="2"/>
      <c r="I17" s="2"/>
      <c r="J17" s="2"/>
      <c r="K17" s="2"/>
      <c r="L17" s="2"/>
      <c r="M17" s="2"/>
      <c r="N17" s="2"/>
      <c r="O17" s="2"/>
      <c r="P17" s="2"/>
      <c r="Q17" s="2"/>
      <c r="R17" s="2"/>
      <c r="S17" s="2"/>
      <c r="T17" s="2"/>
      <c r="U17" s="2"/>
      <c r="V17" s="2"/>
      <c r="W17" s="2"/>
    </row>
    <row r="18">
      <c r="A18" s="29"/>
      <c r="B18" s="29"/>
      <c r="C18" s="29"/>
      <c r="D18" s="29"/>
      <c r="E18" s="29"/>
      <c r="F18" s="2"/>
      <c r="G18" s="2"/>
      <c r="H18" s="2"/>
      <c r="I18" s="2"/>
      <c r="J18" s="2"/>
      <c r="K18" s="2"/>
      <c r="L18" s="2"/>
      <c r="M18" s="2"/>
      <c r="N18" s="2"/>
      <c r="O18" s="2"/>
      <c r="P18" s="2"/>
      <c r="Q18" s="2"/>
      <c r="R18" s="2"/>
      <c r="S18" s="2"/>
      <c r="T18" s="2"/>
      <c r="U18" s="2"/>
      <c r="V18" s="2"/>
      <c r="W18" s="2"/>
    </row>
    <row r="19">
      <c r="A19" s="29"/>
      <c r="B19" s="29"/>
      <c r="C19" s="29"/>
      <c r="D19" s="29"/>
      <c r="E19" s="29"/>
      <c r="F19" s="2"/>
      <c r="G19" s="2"/>
      <c r="H19" s="2"/>
      <c r="I19" s="2"/>
      <c r="J19" s="2"/>
      <c r="K19" s="2"/>
      <c r="L19" s="2"/>
      <c r="M19" s="2"/>
      <c r="N19" s="2"/>
      <c r="O19" s="2"/>
      <c r="P19" s="2"/>
      <c r="Q19" s="2"/>
      <c r="R19" s="2"/>
      <c r="S19" s="2"/>
      <c r="T19" s="2"/>
      <c r="U19" s="2"/>
      <c r="V19" s="2"/>
      <c r="W19" s="2"/>
    </row>
    <row r="20">
      <c r="A20" s="29"/>
      <c r="B20" s="29"/>
      <c r="C20" s="29"/>
      <c r="D20" s="29"/>
      <c r="E20" s="29"/>
      <c r="F20" s="2"/>
      <c r="G20" s="2"/>
      <c r="H20" s="2"/>
      <c r="I20" s="2"/>
      <c r="J20" s="2"/>
      <c r="K20" s="2"/>
      <c r="L20" s="2"/>
      <c r="M20" s="2"/>
      <c r="N20" s="2"/>
      <c r="O20" s="2"/>
      <c r="P20" s="2"/>
      <c r="Q20" s="2"/>
      <c r="R20" s="2"/>
      <c r="S20" s="2"/>
      <c r="T20" s="2"/>
      <c r="U20" s="2"/>
      <c r="V20" s="2"/>
      <c r="W20" s="2"/>
    </row>
    <row r="21">
      <c r="A21" s="2"/>
      <c r="B21" s="2"/>
      <c r="C21" s="2"/>
      <c r="D21" s="2"/>
      <c r="E21" s="2"/>
      <c r="F21" s="2"/>
      <c r="G21" s="2"/>
      <c r="H21" s="2"/>
      <c r="I21" s="2"/>
      <c r="J21" s="2"/>
      <c r="K21" s="2"/>
      <c r="L21" s="2"/>
      <c r="M21" s="2"/>
      <c r="N21" s="2"/>
      <c r="O21" s="2"/>
      <c r="P21" s="2"/>
      <c r="Q21" s="2"/>
      <c r="R21" s="2"/>
      <c r="S21" s="2"/>
      <c r="T21" s="2"/>
      <c r="U21" s="2"/>
      <c r="V21" s="2"/>
      <c r="W21" s="2"/>
    </row>
    <row r="22">
      <c r="A22" s="2"/>
      <c r="B22" s="2"/>
      <c r="C22" s="2"/>
      <c r="D22" s="2"/>
      <c r="E22" s="2"/>
      <c r="F22" s="2"/>
      <c r="G22" s="2"/>
      <c r="H22" s="2"/>
      <c r="I22" s="2"/>
      <c r="J22" s="2"/>
      <c r="K22" s="2"/>
      <c r="L22" s="2"/>
      <c r="M22" s="2"/>
      <c r="N22" s="2"/>
      <c r="O22" s="2"/>
      <c r="P22" s="2"/>
      <c r="Q22" s="2"/>
      <c r="R22" s="2"/>
      <c r="S22" s="2"/>
      <c r="T22" s="2"/>
      <c r="U22" s="2"/>
      <c r="V22" s="2"/>
      <c r="W22" s="2"/>
    </row>
    <row r="23">
      <c r="A23" s="2"/>
      <c r="B23" s="2"/>
      <c r="C23" s="2"/>
      <c r="D23" s="2"/>
      <c r="E23" s="2"/>
      <c r="F23" s="2"/>
      <c r="G23" s="2"/>
      <c r="H23" s="2"/>
      <c r="I23" s="2"/>
      <c r="J23" s="2"/>
      <c r="K23" s="2"/>
      <c r="L23" s="2"/>
      <c r="M23" s="2"/>
      <c r="N23" s="2"/>
      <c r="O23" s="2"/>
      <c r="P23" s="2"/>
      <c r="Q23" s="2"/>
      <c r="R23" s="2"/>
      <c r="S23" s="2"/>
      <c r="T23" s="2"/>
      <c r="U23" s="2"/>
      <c r="V23" s="2"/>
      <c r="W23" s="2"/>
    </row>
    <row r="24">
      <c r="A24" s="2"/>
      <c r="B24" s="2"/>
      <c r="C24" s="2"/>
      <c r="D24" s="2"/>
      <c r="E24" s="2"/>
      <c r="F24" s="2"/>
      <c r="G24" s="2"/>
      <c r="H24" s="2"/>
      <c r="I24" s="2"/>
      <c r="J24" s="2"/>
      <c r="K24" s="2"/>
      <c r="L24" s="2"/>
      <c r="M24" s="2"/>
      <c r="N24" s="2"/>
      <c r="O24" s="2"/>
      <c r="P24" s="2"/>
      <c r="Q24" s="2"/>
      <c r="R24" s="2"/>
      <c r="S24" s="2"/>
      <c r="T24" s="2"/>
      <c r="U24" s="2"/>
      <c r="V24" s="2"/>
      <c r="W24" s="2"/>
    </row>
    <row r="25">
      <c r="A25" s="2"/>
      <c r="B25" s="2"/>
      <c r="C25" s="2"/>
      <c r="D25" s="2"/>
      <c r="E25" s="2"/>
      <c r="F25" s="2"/>
      <c r="G25" s="2"/>
      <c r="H25" s="2"/>
      <c r="I25" s="2"/>
      <c r="J25" s="2"/>
      <c r="K25" s="2"/>
      <c r="L25" s="2"/>
      <c r="M25" s="2"/>
      <c r="N25" s="2"/>
      <c r="O25" s="2"/>
      <c r="P25" s="2"/>
      <c r="Q25" s="2"/>
      <c r="R25" s="2"/>
      <c r="S25" s="2"/>
      <c r="T25" s="2"/>
      <c r="U25" s="2"/>
      <c r="V25" s="2"/>
      <c r="W25" s="2"/>
    </row>
    <row r="26">
      <c r="A26" s="2"/>
      <c r="B26" s="2"/>
      <c r="C26" s="2"/>
      <c r="D26" s="2"/>
      <c r="E26" s="2"/>
      <c r="F26" s="2"/>
      <c r="G26" s="2"/>
      <c r="H26" s="2"/>
      <c r="I26" s="2"/>
      <c r="J26" s="2"/>
      <c r="K26" s="2"/>
      <c r="L26" s="2"/>
      <c r="M26" s="2"/>
      <c r="N26" s="2"/>
      <c r="O26" s="2"/>
      <c r="P26" s="2"/>
      <c r="Q26" s="2"/>
      <c r="R26" s="2"/>
      <c r="S26" s="2"/>
      <c r="T26" s="2"/>
      <c r="U26" s="2"/>
      <c r="V26" s="2"/>
      <c r="W26" s="2"/>
    </row>
    <row r="27">
      <c r="A27" s="2"/>
      <c r="B27" s="2"/>
      <c r="C27" s="2"/>
      <c r="D27" s="2"/>
      <c r="E27" s="2"/>
      <c r="F27" s="2"/>
      <c r="G27" s="2"/>
      <c r="H27" s="2"/>
      <c r="I27" s="2"/>
      <c r="J27" s="2"/>
      <c r="K27" s="2"/>
      <c r="L27" s="2"/>
      <c r="M27" s="2"/>
      <c r="N27" s="2"/>
      <c r="O27" s="2"/>
      <c r="P27" s="2"/>
      <c r="Q27" s="2"/>
      <c r="R27" s="2"/>
      <c r="S27" s="2"/>
      <c r="T27" s="2"/>
      <c r="U27" s="2"/>
      <c r="V27" s="2"/>
      <c r="W27" s="2"/>
    </row>
    <row r="28">
      <c r="A28" s="2"/>
      <c r="B28" s="2"/>
      <c r="C28" s="2"/>
      <c r="D28" s="2"/>
      <c r="E28" s="2"/>
      <c r="F28" s="2"/>
      <c r="G28" s="2"/>
      <c r="H28" s="2"/>
      <c r="I28" s="2"/>
      <c r="J28" s="2"/>
      <c r="K28" s="2"/>
      <c r="L28" s="2"/>
      <c r="M28" s="2"/>
      <c r="N28" s="2"/>
      <c r="O28" s="2"/>
      <c r="P28" s="2"/>
      <c r="Q28" s="2"/>
      <c r="R28" s="2"/>
      <c r="S28" s="2"/>
      <c r="T28" s="2"/>
      <c r="U28" s="2"/>
      <c r="V28" s="2"/>
      <c r="W28" s="2"/>
    </row>
    <row r="29">
      <c r="A29" s="2"/>
      <c r="B29" s="2"/>
      <c r="C29" s="2"/>
      <c r="D29" s="2"/>
      <c r="E29" s="2"/>
      <c r="F29" s="2"/>
      <c r="G29" s="2"/>
      <c r="H29" s="2"/>
      <c r="I29" s="2"/>
      <c r="J29" s="2"/>
      <c r="K29" s="2"/>
      <c r="L29" s="2"/>
      <c r="M29" s="2"/>
      <c r="N29" s="2"/>
      <c r="O29" s="2"/>
      <c r="P29" s="2"/>
      <c r="Q29" s="2"/>
      <c r="R29" s="2"/>
      <c r="S29" s="2"/>
      <c r="T29" s="2"/>
      <c r="U29" s="2"/>
      <c r="V29" s="2"/>
      <c r="W29" s="2"/>
    </row>
    <row r="30">
      <c r="A30" s="2"/>
      <c r="B30" s="2"/>
      <c r="C30" s="2"/>
      <c r="D30" s="2"/>
      <c r="E30" s="2"/>
      <c r="F30" s="2"/>
      <c r="G30" s="2"/>
      <c r="H30" s="2"/>
      <c r="I30" s="2"/>
      <c r="J30" s="2"/>
      <c r="K30" s="2"/>
      <c r="L30" s="2"/>
      <c r="M30" s="2"/>
      <c r="N30" s="2"/>
      <c r="O30" s="2"/>
      <c r="P30" s="2"/>
      <c r="Q30" s="2"/>
      <c r="R30" s="2"/>
      <c r="S30" s="2"/>
      <c r="T30" s="2"/>
      <c r="U30" s="2"/>
      <c r="V30" s="2"/>
      <c r="W30" s="2"/>
    </row>
    <row r="31">
      <c r="A31" s="2"/>
      <c r="B31" s="2"/>
      <c r="C31" s="2"/>
      <c r="D31" s="2"/>
      <c r="E31" s="2"/>
      <c r="F31" s="2"/>
      <c r="G31" s="2"/>
      <c r="H31" s="2"/>
      <c r="I31" s="2"/>
      <c r="J31" s="2"/>
      <c r="K31" s="2"/>
      <c r="L31" s="2"/>
      <c r="M31" s="2"/>
      <c r="N31" s="2"/>
      <c r="O31" s="2"/>
      <c r="P31" s="2"/>
      <c r="Q31" s="2"/>
      <c r="R31" s="2"/>
      <c r="S31" s="2"/>
      <c r="T31" s="2"/>
      <c r="U31" s="2"/>
      <c r="V31" s="2"/>
      <c r="W31" s="2"/>
    </row>
    <row r="32">
      <c r="A32" s="2"/>
      <c r="B32" s="2"/>
      <c r="C32" s="2"/>
      <c r="D32" s="2"/>
      <c r="E32" s="2"/>
      <c r="F32" s="2"/>
      <c r="G32" s="2"/>
      <c r="H32" s="2"/>
      <c r="I32" s="2"/>
      <c r="J32" s="2"/>
      <c r="K32" s="2"/>
      <c r="L32" s="2"/>
      <c r="M32" s="2"/>
      <c r="N32" s="2"/>
      <c r="O32" s="2"/>
      <c r="P32" s="2"/>
      <c r="Q32" s="2"/>
      <c r="R32" s="2"/>
      <c r="S32" s="2"/>
      <c r="T32" s="2"/>
      <c r="U32" s="2"/>
      <c r="V32" s="2"/>
      <c r="W32" s="2"/>
    </row>
    <row r="33">
      <c r="A33" s="2"/>
      <c r="B33" s="2"/>
      <c r="C33" s="2"/>
      <c r="D33" s="2"/>
      <c r="E33" s="2"/>
      <c r="F33" s="2"/>
      <c r="G33" s="2"/>
      <c r="H33" s="2"/>
      <c r="I33" s="2"/>
      <c r="J33" s="2"/>
      <c r="K33" s="2"/>
      <c r="L33" s="2"/>
      <c r="M33" s="2"/>
      <c r="N33" s="2"/>
      <c r="O33" s="2"/>
      <c r="P33" s="2"/>
      <c r="Q33" s="2"/>
      <c r="R33" s="2"/>
      <c r="S33" s="2"/>
      <c r="T33" s="2"/>
      <c r="U33" s="2"/>
      <c r="V33" s="2"/>
      <c r="W33" s="2"/>
    </row>
    <row r="34">
      <c r="A34" s="2"/>
      <c r="B34" s="2"/>
      <c r="C34" s="2"/>
      <c r="D34" s="2"/>
      <c r="E34" s="2"/>
      <c r="F34" s="2"/>
      <c r="G34" s="2"/>
      <c r="H34" s="2"/>
      <c r="I34" s="2"/>
      <c r="J34" s="2"/>
      <c r="K34" s="2"/>
      <c r="L34" s="2"/>
      <c r="M34" s="2"/>
      <c r="N34" s="2"/>
      <c r="O34" s="2"/>
      <c r="P34" s="2"/>
      <c r="Q34" s="2"/>
      <c r="R34" s="2"/>
      <c r="S34" s="2"/>
      <c r="T34" s="2"/>
      <c r="U34" s="2"/>
      <c r="V34" s="2"/>
      <c r="W34" s="2"/>
    </row>
    <row r="35">
      <c r="A35" s="2"/>
      <c r="B35" s="2"/>
      <c r="C35" s="2"/>
      <c r="D35" s="2"/>
      <c r="E35" s="2"/>
      <c r="F35" s="2"/>
      <c r="G35" s="2"/>
      <c r="H35" s="2"/>
      <c r="I35" s="2"/>
      <c r="J35" s="2"/>
      <c r="K35" s="2"/>
      <c r="L35" s="2"/>
      <c r="M35" s="2"/>
      <c r="N35" s="2"/>
      <c r="O35" s="2"/>
      <c r="P35" s="2"/>
      <c r="Q35" s="2"/>
      <c r="R35" s="2"/>
      <c r="S35" s="2"/>
      <c r="T35" s="2"/>
      <c r="U35" s="2"/>
      <c r="V35" s="2"/>
      <c r="W35" s="2"/>
    </row>
    <row r="36">
      <c r="A36" s="2"/>
      <c r="B36" s="2"/>
      <c r="C36" s="2"/>
      <c r="D36" s="2"/>
      <c r="E36" s="2"/>
      <c r="F36" s="2"/>
      <c r="G36" s="2"/>
      <c r="H36" s="2"/>
      <c r="I36" s="2"/>
      <c r="J36" s="2"/>
      <c r="K36" s="2"/>
      <c r="L36" s="2"/>
      <c r="M36" s="2"/>
      <c r="N36" s="2"/>
      <c r="O36" s="2"/>
      <c r="P36" s="2"/>
      <c r="Q36" s="2"/>
      <c r="R36" s="2"/>
      <c r="S36" s="2"/>
      <c r="T36" s="2"/>
      <c r="U36" s="2"/>
      <c r="V36" s="2"/>
      <c r="W36" s="2"/>
    </row>
    <row r="37">
      <c r="A37" s="2"/>
      <c r="B37" s="2"/>
      <c r="C37" s="2"/>
      <c r="D37" s="2"/>
      <c r="E37" s="2"/>
      <c r="F37" s="2"/>
      <c r="G37" s="2"/>
      <c r="H37" s="2"/>
      <c r="I37" s="2"/>
      <c r="J37" s="2"/>
      <c r="K37" s="2"/>
      <c r="L37" s="2"/>
      <c r="M37" s="2"/>
      <c r="N37" s="2"/>
      <c r="O37" s="2"/>
      <c r="P37" s="2"/>
      <c r="Q37" s="2"/>
      <c r="R37" s="2"/>
      <c r="S37" s="2"/>
      <c r="T37" s="2"/>
      <c r="U37" s="2"/>
      <c r="V37" s="2"/>
      <c r="W37" s="2"/>
    </row>
    <row r="38">
      <c r="A38" s="2"/>
      <c r="B38" s="2"/>
      <c r="C38" s="2"/>
      <c r="D38" s="2"/>
      <c r="E38" s="2"/>
      <c r="F38" s="2"/>
      <c r="G38" s="2"/>
      <c r="H38" s="2"/>
      <c r="I38" s="2"/>
      <c r="J38" s="2"/>
      <c r="K38" s="2"/>
      <c r="L38" s="2"/>
      <c r="M38" s="2"/>
      <c r="N38" s="2"/>
      <c r="O38" s="2"/>
      <c r="P38" s="2"/>
      <c r="Q38" s="2"/>
      <c r="R38" s="2"/>
      <c r="S38" s="2"/>
      <c r="T38" s="2"/>
      <c r="U38" s="2"/>
      <c r="V38" s="2"/>
      <c r="W38" s="2"/>
    </row>
    <row r="39">
      <c r="A39" s="2"/>
      <c r="B39" s="2"/>
      <c r="C39" s="2"/>
      <c r="D39" s="2"/>
      <c r="E39" s="2"/>
      <c r="F39" s="2"/>
      <c r="G39" s="2"/>
      <c r="H39" s="2"/>
      <c r="I39" s="2"/>
      <c r="J39" s="2"/>
      <c r="K39" s="2"/>
      <c r="L39" s="2"/>
      <c r="M39" s="2"/>
      <c r="N39" s="2"/>
      <c r="O39" s="2"/>
      <c r="P39" s="2"/>
      <c r="Q39" s="2"/>
      <c r="R39" s="2"/>
      <c r="S39" s="2"/>
      <c r="T39" s="2"/>
      <c r="U39" s="2"/>
      <c r="V39" s="2"/>
      <c r="W39" s="2"/>
    </row>
    <row r="40">
      <c r="A40" s="2"/>
      <c r="B40" s="2"/>
      <c r="C40" s="2"/>
      <c r="D40" s="2"/>
      <c r="E40" s="2"/>
      <c r="F40" s="2"/>
      <c r="G40" s="2"/>
      <c r="H40" s="2"/>
      <c r="I40" s="2"/>
      <c r="J40" s="2"/>
      <c r="K40" s="2"/>
      <c r="L40" s="2"/>
      <c r="M40" s="2"/>
      <c r="N40" s="2"/>
      <c r="O40" s="2"/>
      <c r="P40" s="2"/>
      <c r="Q40" s="2"/>
      <c r="R40" s="2"/>
      <c r="S40" s="2"/>
      <c r="T40" s="2"/>
      <c r="U40" s="2"/>
      <c r="V40" s="2"/>
      <c r="W40" s="2"/>
    </row>
    <row r="41">
      <c r="A41" s="2"/>
      <c r="B41" s="2"/>
      <c r="C41" s="2"/>
      <c r="D41" s="2"/>
      <c r="E41" s="2"/>
      <c r="F41" s="2"/>
      <c r="G41" s="2"/>
      <c r="H41" s="2"/>
      <c r="I41" s="2"/>
      <c r="J41" s="2"/>
      <c r="K41" s="2"/>
      <c r="L41" s="2"/>
      <c r="M41" s="2"/>
      <c r="N41" s="2"/>
      <c r="O41" s="2"/>
      <c r="P41" s="2"/>
      <c r="Q41" s="2"/>
      <c r="R41" s="2"/>
      <c r="S41" s="2"/>
      <c r="T41" s="2"/>
      <c r="U41" s="2"/>
      <c r="V41" s="2"/>
      <c r="W41" s="2"/>
    </row>
    <row r="42">
      <c r="A42" s="2"/>
      <c r="B42" s="2"/>
      <c r="C42" s="2"/>
      <c r="D42" s="2"/>
      <c r="E42" s="2"/>
      <c r="F42" s="2"/>
      <c r="G42" s="2"/>
      <c r="H42" s="2"/>
      <c r="I42" s="2"/>
      <c r="J42" s="2"/>
      <c r="K42" s="2"/>
      <c r="L42" s="2"/>
      <c r="M42" s="2"/>
      <c r="N42" s="2"/>
      <c r="O42" s="2"/>
      <c r="P42" s="2"/>
      <c r="Q42" s="2"/>
      <c r="R42" s="2"/>
      <c r="S42" s="2"/>
      <c r="T42" s="2"/>
      <c r="U42" s="2"/>
      <c r="V42" s="2"/>
      <c r="W42" s="2"/>
    </row>
    <row r="43">
      <c r="A43" s="2"/>
      <c r="B43" s="2"/>
      <c r="C43" s="2"/>
      <c r="D43" s="2"/>
      <c r="E43" s="2"/>
      <c r="F43" s="2"/>
      <c r="G43" s="2"/>
      <c r="H43" s="2"/>
      <c r="I43" s="2"/>
      <c r="J43" s="2"/>
      <c r="K43" s="2"/>
      <c r="L43" s="2"/>
      <c r="M43" s="2"/>
      <c r="N43" s="2"/>
      <c r="O43" s="2"/>
      <c r="P43" s="2"/>
      <c r="Q43" s="2"/>
      <c r="R43" s="2"/>
      <c r="S43" s="2"/>
      <c r="T43" s="2"/>
      <c r="U43" s="2"/>
      <c r="V43" s="2"/>
      <c r="W43" s="2"/>
    </row>
    <row r="44">
      <c r="A44" s="2"/>
      <c r="B44" s="2"/>
      <c r="C44" s="2"/>
      <c r="D44" s="2"/>
      <c r="E44" s="2"/>
      <c r="F44" s="2"/>
      <c r="G44" s="2"/>
      <c r="H44" s="2"/>
      <c r="I44" s="2"/>
      <c r="J44" s="2"/>
      <c r="K44" s="2"/>
      <c r="L44" s="2"/>
      <c r="M44" s="2"/>
      <c r="N44" s="2"/>
      <c r="O44" s="2"/>
      <c r="P44" s="2"/>
      <c r="Q44" s="2"/>
      <c r="R44" s="2"/>
      <c r="S44" s="2"/>
      <c r="T44" s="2"/>
      <c r="U44" s="2"/>
      <c r="V44" s="2"/>
      <c r="W44" s="2"/>
    </row>
    <row r="45">
      <c r="A45" s="2"/>
      <c r="B45" s="2"/>
      <c r="C45" s="2"/>
      <c r="D45" s="2"/>
      <c r="E45" s="2"/>
      <c r="F45" s="2"/>
      <c r="G45" s="2"/>
      <c r="H45" s="2"/>
      <c r="I45" s="2"/>
      <c r="J45" s="2"/>
      <c r="K45" s="2"/>
      <c r="L45" s="2"/>
      <c r="M45" s="2"/>
      <c r="N45" s="2"/>
      <c r="O45" s="2"/>
      <c r="P45" s="2"/>
      <c r="Q45" s="2"/>
      <c r="R45" s="2"/>
      <c r="S45" s="2"/>
      <c r="T45" s="2"/>
      <c r="U45" s="2"/>
      <c r="V45" s="2"/>
      <c r="W45" s="2"/>
    </row>
    <row r="46">
      <c r="A46" s="2"/>
      <c r="B46" s="2"/>
      <c r="C46" s="2"/>
      <c r="D46" s="2"/>
      <c r="E46" s="2"/>
      <c r="F46" s="2"/>
      <c r="G46" s="2"/>
      <c r="H46" s="2"/>
      <c r="I46" s="2"/>
      <c r="J46" s="2"/>
      <c r="K46" s="2"/>
      <c r="L46" s="2"/>
      <c r="M46" s="2"/>
      <c r="N46" s="2"/>
      <c r="O46" s="2"/>
      <c r="P46" s="2"/>
      <c r="Q46" s="2"/>
      <c r="R46" s="2"/>
      <c r="S46" s="2"/>
      <c r="T46" s="2"/>
      <c r="U46" s="2"/>
      <c r="V46" s="2"/>
      <c r="W46" s="2"/>
    </row>
    <row r="47">
      <c r="A47" s="2"/>
      <c r="B47" s="2"/>
      <c r="C47" s="2"/>
      <c r="D47" s="2"/>
      <c r="E47" s="2"/>
      <c r="F47" s="2"/>
      <c r="G47" s="2"/>
      <c r="H47" s="2"/>
      <c r="I47" s="2"/>
      <c r="J47" s="2"/>
      <c r="K47" s="2"/>
      <c r="L47" s="2"/>
      <c r="M47" s="2"/>
      <c r="N47" s="2"/>
      <c r="O47" s="2"/>
      <c r="P47" s="2"/>
      <c r="Q47" s="2"/>
      <c r="R47" s="2"/>
      <c r="S47" s="2"/>
      <c r="T47" s="2"/>
      <c r="U47" s="2"/>
      <c r="V47" s="2"/>
      <c r="W47" s="2"/>
    </row>
    <row r="48">
      <c r="A48" s="2"/>
      <c r="B48" s="2"/>
      <c r="C48" s="2"/>
      <c r="D48" s="2"/>
      <c r="E48" s="2"/>
      <c r="F48" s="2"/>
      <c r="G48" s="2"/>
      <c r="H48" s="2"/>
      <c r="I48" s="2"/>
      <c r="J48" s="2"/>
      <c r="K48" s="2"/>
      <c r="L48" s="2"/>
      <c r="M48" s="2"/>
      <c r="N48" s="2"/>
      <c r="O48" s="2"/>
      <c r="P48" s="2"/>
      <c r="Q48" s="2"/>
      <c r="R48" s="2"/>
      <c r="S48" s="2"/>
      <c r="T48" s="2"/>
      <c r="U48" s="2"/>
      <c r="V48" s="2"/>
      <c r="W48" s="2"/>
    </row>
    <row r="49">
      <c r="A49" s="2"/>
      <c r="B49" s="2"/>
      <c r="C49" s="2"/>
      <c r="D49" s="2"/>
      <c r="E49" s="2"/>
      <c r="F49" s="2"/>
      <c r="G49" s="2"/>
      <c r="H49" s="2"/>
      <c r="I49" s="2"/>
      <c r="J49" s="2"/>
      <c r="K49" s="2"/>
      <c r="L49" s="2"/>
      <c r="M49" s="2"/>
      <c r="N49" s="2"/>
      <c r="O49" s="2"/>
      <c r="P49" s="2"/>
      <c r="Q49" s="2"/>
      <c r="R49" s="2"/>
      <c r="S49" s="2"/>
      <c r="T49" s="2"/>
      <c r="U49" s="2"/>
      <c r="V49" s="2"/>
      <c r="W49" s="2"/>
    </row>
    <row r="50">
      <c r="A50" s="2"/>
      <c r="B50" s="2"/>
      <c r="C50" s="2"/>
      <c r="D50" s="2"/>
      <c r="E50" s="2"/>
      <c r="F50" s="2"/>
      <c r="G50" s="2"/>
      <c r="H50" s="2"/>
      <c r="I50" s="2"/>
      <c r="J50" s="2"/>
      <c r="K50" s="2"/>
      <c r="L50" s="2"/>
      <c r="M50" s="2"/>
      <c r="N50" s="2"/>
      <c r="O50" s="2"/>
      <c r="P50" s="2"/>
      <c r="Q50" s="2"/>
      <c r="R50" s="2"/>
      <c r="S50" s="2"/>
      <c r="T50" s="2"/>
      <c r="U50" s="2"/>
      <c r="V50" s="2"/>
      <c r="W50" s="2"/>
    </row>
    <row r="51">
      <c r="A51" s="2"/>
      <c r="B51" s="2"/>
      <c r="C51" s="2"/>
      <c r="D51" s="2"/>
      <c r="E51" s="2"/>
      <c r="F51" s="2"/>
      <c r="G51" s="2"/>
      <c r="H51" s="2"/>
      <c r="I51" s="2"/>
      <c r="J51" s="2"/>
      <c r="K51" s="2"/>
      <c r="L51" s="2"/>
      <c r="M51" s="2"/>
      <c r="N51" s="2"/>
      <c r="O51" s="2"/>
      <c r="P51" s="2"/>
      <c r="Q51" s="2"/>
      <c r="R51" s="2"/>
      <c r="S51" s="2"/>
      <c r="T51" s="2"/>
      <c r="U51" s="2"/>
      <c r="V51" s="2"/>
      <c r="W51" s="2"/>
    </row>
    <row r="52">
      <c r="A52" s="2"/>
      <c r="B52" s="2"/>
      <c r="C52" s="2"/>
      <c r="D52" s="2"/>
      <c r="E52" s="2"/>
      <c r="F52" s="2"/>
      <c r="G52" s="2"/>
      <c r="H52" s="2"/>
      <c r="I52" s="2"/>
      <c r="J52" s="2"/>
      <c r="K52" s="2"/>
      <c r="L52" s="2"/>
      <c r="M52" s="2"/>
      <c r="N52" s="2"/>
      <c r="O52" s="2"/>
      <c r="P52" s="2"/>
      <c r="Q52" s="2"/>
      <c r="R52" s="2"/>
      <c r="S52" s="2"/>
      <c r="T52" s="2"/>
      <c r="U52" s="2"/>
      <c r="V52" s="2"/>
      <c r="W52" s="2"/>
    </row>
    <row r="53">
      <c r="A53" s="2"/>
      <c r="B53" s="2"/>
      <c r="C53" s="2"/>
      <c r="D53" s="2"/>
      <c r="E53" s="2"/>
      <c r="F53" s="2"/>
      <c r="G53" s="2"/>
      <c r="H53" s="2"/>
      <c r="I53" s="2"/>
      <c r="J53" s="2"/>
      <c r="K53" s="2"/>
      <c r="L53" s="2"/>
      <c r="M53" s="2"/>
      <c r="N53" s="2"/>
      <c r="O53" s="2"/>
      <c r="P53" s="2"/>
      <c r="Q53" s="2"/>
      <c r="R53" s="2"/>
      <c r="S53" s="2"/>
      <c r="T53" s="2"/>
      <c r="U53" s="2"/>
      <c r="V53" s="2"/>
      <c r="W53" s="2"/>
    </row>
    <row r="54">
      <c r="A54" s="2"/>
      <c r="B54" s="2"/>
      <c r="C54" s="2"/>
      <c r="D54" s="2"/>
      <c r="E54" s="2"/>
      <c r="F54" s="2"/>
      <c r="G54" s="2"/>
      <c r="H54" s="2"/>
      <c r="I54" s="2"/>
      <c r="J54" s="2"/>
      <c r="K54" s="2"/>
      <c r="L54" s="2"/>
      <c r="M54" s="2"/>
      <c r="N54" s="2"/>
      <c r="O54" s="2"/>
      <c r="P54" s="2"/>
      <c r="Q54" s="2"/>
      <c r="R54" s="2"/>
      <c r="S54" s="2"/>
      <c r="T54" s="2"/>
      <c r="U54" s="2"/>
      <c r="V54" s="2"/>
      <c r="W54" s="2"/>
    </row>
    <row r="55">
      <c r="A55" s="2"/>
      <c r="B55" s="2"/>
      <c r="C55" s="2"/>
      <c r="D55" s="2"/>
      <c r="E55" s="2"/>
      <c r="F55" s="2"/>
      <c r="G55" s="2"/>
      <c r="H55" s="2"/>
      <c r="I55" s="2"/>
      <c r="J55" s="2"/>
      <c r="K55" s="2"/>
      <c r="L55" s="2"/>
      <c r="M55" s="2"/>
      <c r="N55" s="2"/>
      <c r="O55" s="2"/>
      <c r="P55" s="2"/>
      <c r="Q55" s="2"/>
      <c r="R55" s="2"/>
      <c r="S55" s="2"/>
      <c r="T55" s="2"/>
      <c r="U55" s="2"/>
      <c r="V55" s="2"/>
      <c r="W55" s="2"/>
    </row>
    <row r="56">
      <c r="A56" s="2"/>
      <c r="B56" s="2"/>
      <c r="C56" s="2"/>
      <c r="D56" s="2"/>
      <c r="E56" s="2"/>
      <c r="F56" s="2"/>
      <c r="G56" s="2"/>
      <c r="H56" s="2"/>
      <c r="I56" s="2"/>
      <c r="J56" s="2"/>
      <c r="K56" s="2"/>
      <c r="L56" s="2"/>
      <c r="M56" s="2"/>
      <c r="N56" s="2"/>
      <c r="O56" s="2"/>
      <c r="P56" s="2"/>
      <c r="Q56" s="2"/>
      <c r="R56" s="2"/>
      <c r="S56" s="2"/>
      <c r="T56" s="2"/>
      <c r="U56" s="2"/>
      <c r="V56" s="2"/>
      <c r="W56" s="2"/>
    </row>
    <row r="57">
      <c r="A57" s="2"/>
      <c r="B57" s="2"/>
      <c r="C57" s="2"/>
      <c r="D57" s="2"/>
      <c r="E57" s="2"/>
      <c r="F57" s="2"/>
      <c r="G57" s="2"/>
      <c r="H57" s="2"/>
      <c r="I57" s="2"/>
      <c r="J57" s="2"/>
      <c r="K57" s="2"/>
      <c r="L57" s="2"/>
      <c r="M57" s="2"/>
      <c r="N57" s="2"/>
      <c r="O57" s="2"/>
      <c r="P57" s="2"/>
      <c r="Q57" s="2"/>
      <c r="R57" s="2"/>
      <c r="S57" s="2"/>
      <c r="T57" s="2"/>
      <c r="U57" s="2"/>
      <c r="V57" s="2"/>
      <c r="W57" s="2"/>
    </row>
    <row r="58">
      <c r="A58" s="2"/>
      <c r="B58" s="2"/>
      <c r="C58" s="2"/>
      <c r="D58" s="2"/>
      <c r="E58" s="2"/>
      <c r="F58" s="2"/>
      <c r="G58" s="2"/>
      <c r="H58" s="2"/>
      <c r="I58" s="2"/>
      <c r="J58" s="2"/>
      <c r="K58" s="2"/>
      <c r="L58" s="2"/>
      <c r="M58" s="2"/>
      <c r="N58" s="2"/>
      <c r="O58" s="2"/>
      <c r="P58" s="2"/>
      <c r="Q58" s="2"/>
      <c r="R58" s="2"/>
      <c r="S58" s="2"/>
      <c r="T58" s="2"/>
      <c r="U58" s="2"/>
      <c r="V58" s="2"/>
      <c r="W58" s="2"/>
    </row>
    <row r="59">
      <c r="A59" s="2"/>
      <c r="B59" s="2"/>
      <c r="C59" s="2"/>
      <c r="D59" s="2"/>
      <c r="E59" s="2"/>
      <c r="F59" s="2"/>
      <c r="G59" s="2"/>
      <c r="H59" s="2"/>
      <c r="I59" s="2"/>
      <c r="J59" s="2"/>
      <c r="K59" s="2"/>
      <c r="L59" s="2"/>
      <c r="M59" s="2"/>
      <c r="N59" s="2"/>
      <c r="O59" s="2"/>
      <c r="P59" s="2"/>
      <c r="Q59" s="2"/>
      <c r="R59" s="2"/>
      <c r="S59" s="2"/>
      <c r="T59" s="2"/>
      <c r="U59" s="2"/>
      <c r="V59" s="2"/>
      <c r="W59" s="2"/>
    </row>
    <row r="60">
      <c r="A60" s="2"/>
      <c r="B60" s="2"/>
      <c r="C60" s="2"/>
      <c r="D60" s="2"/>
      <c r="E60" s="2"/>
      <c r="F60" s="2"/>
      <c r="G60" s="2"/>
      <c r="H60" s="2"/>
      <c r="I60" s="2"/>
      <c r="J60" s="2"/>
      <c r="K60" s="2"/>
      <c r="L60" s="2"/>
      <c r="M60" s="2"/>
      <c r="N60" s="2"/>
      <c r="O60" s="2"/>
      <c r="P60" s="2"/>
      <c r="Q60" s="2"/>
      <c r="R60" s="2"/>
      <c r="S60" s="2"/>
      <c r="T60" s="2"/>
      <c r="U60" s="2"/>
      <c r="V60" s="2"/>
      <c r="W60" s="2"/>
    </row>
    <row r="61">
      <c r="A61" s="2"/>
      <c r="B61" s="2"/>
      <c r="C61" s="2"/>
      <c r="D61" s="2"/>
      <c r="E61" s="2"/>
      <c r="F61" s="2"/>
      <c r="G61" s="2"/>
      <c r="H61" s="2"/>
      <c r="I61" s="2"/>
      <c r="J61" s="2"/>
      <c r="K61" s="2"/>
      <c r="L61" s="2"/>
      <c r="M61" s="2"/>
      <c r="N61" s="2"/>
      <c r="O61" s="2"/>
      <c r="P61" s="2"/>
      <c r="Q61" s="2"/>
      <c r="R61" s="2"/>
      <c r="S61" s="2"/>
      <c r="T61" s="2"/>
      <c r="U61" s="2"/>
      <c r="V61" s="2"/>
      <c r="W61" s="2"/>
    </row>
    <row r="62">
      <c r="A62" s="2"/>
      <c r="B62" s="2"/>
      <c r="C62" s="2"/>
      <c r="D62" s="2"/>
      <c r="E62" s="2"/>
      <c r="F62" s="2"/>
      <c r="G62" s="2"/>
      <c r="H62" s="2"/>
      <c r="I62" s="2"/>
      <c r="J62" s="2"/>
      <c r="K62" s="2"/>
      <c r="L62" s="2"/>
      <c r="M62" s="2"/>
      <c r="N62" s="2"/>
      <c r="O62" s="2"/>
      <c r="P62" s="2"/>
      <c r="Q62" s="2"/>
      <c r="R62" s="2"/>
      <c r="S62" s="2"/>
      <c r="T62" s="2"/>
      <c r="U62" s="2"/>
      <c r="V62" s="2"/>
      <c r="W62" s="2"/>
    </row>
    <row r="63">
      <c r="A63" s="2"/>
      <c r="B63" s="2"/>
      <c r="C63" s="2"/>
      <c r="D63" s="2"/>
      <c r="E63" s="2"/>
      <c r="F63" s="2"/>
      <c r="G63" s="2"/>
      <c r="H63" s="2"/>
      <c r="I63" s="2"/>
      <c r="J63" s="2"/>
      <c r="K63" s="2"/>
      <c r="L63" s="2"/>
      <c r="M63" s="2"/>
      <c r="N63" s="2"/>
      <c r="O63" s="2"/>
      <c r="P63" s="2"/>
      <c r="Q63" s="2"/>
      <c r="R63" s="2"/>
      <c r="S63" s="2"/>
      <c r="T63" s="2"/>
      <c r="U63" s="2"/>
      <c r="V63" s="2"/>
      <c r="W63" s="2"/>
    </row>
    <row r="64">
      <c r="A64" s="2"/>
      <c r="B64" s="2"/>
      <c r="C64" s="2"/>
      <c r="D64" s="2"/>
      <c r="E64" s="2"/>
      <c r="F64" s="2"/>
      <c r="G64" s="2"/>
      <c r="H64" s="2"/>
      <c r="I64" s="2"/>
      <c r="J64" s="2"/>
      <c r="K64" s="2"/>
      <c r="L64" s="2"/>
      <c r="M64" s="2"/>
      <c r="N64" s="2"/>
      <c r="O64" s="2"/>
      <c r="P64" s="2"/>
      <c r="Q64" s="2"/>
      <c r="R64" s="2"/>
      <c r="S64" s="2"/>
      <c r="T64" s="2"/>
      <c r="U64" s="2"/>
      <c r="V64" s="2"/>
      <c r="W64" s="2"/>
    </row>
    <row r="65">
      <c r="A65" s="2"/>
      <c r="B65" s="2"/>
      <c r="C65" s="2"/>
      <c r="D65" s="2"/>
      <c r="E65" s="2"/>
      <c r="F65" s="2"/>
      <c r="G65" s="2"/>
      <c r="H65" s="2"/>
      <c r="I65" s="2"/>
      <c r="J65" s="2"/>
      <c r="K65" s="2"/>
      <c r="L65" s="2"/>
      <c r="M65" s="2"/>
      <c r="N65" s="2"/>
      <c r="O65" s="2"/>
      <c r="P65" s="2"/>
      <c r="Q65" s="2"/>
      <c r="R65" s="2"/>
      <c r="S65" s="2"/>
      <c r="T65" s="2"/>
      <c r="U65" s="2"/>
      <c r="V65" s="2"/>
      <c r="W65" s="2"/>
    </row>
    <row r="66">
      <c r="A66" s="2"/>
      <c r="B66" s="2"/>
      <c r="C66" s="2"/>
      <c r="D66" s="2"/>
      <c r="E66" s="2"/>
      <c r="F66" s="2"/>
      <c r="G66" s="2"/>
      <c r="H66" s="2"/>
      <c r="I66" s="2"/>
      <c r="J66" s="2"/>
      <c r="K66" s="2"/>
      <c r="L66" s="2"/>
      <c r="M66" s="2"/>
      <c r="N66" s="2"/>
      <c r="O66" s="2"/>
      <c r="P66" s="2"/>
      <c r="Q66" s="2"/>
      <c r="R66" s="2"/>
      <c r="S66" s="2"/>
      <c r="T66" s="2"/>
      <c r="U66" s="2"/>
      <c r="V66" s="2"/>
      <c r="W66" s="2"/>
    </row>
    <row r="67">
      <c r="A67" s="2"/>
      <c r="B67" s="2"/>
      <c r="C67" s="2"/>
      <c r="D67" s="2"/>
      <c r="E67" s="2"/>
      <c r="F67" s="2"/>
      <c r="G67" s="2"/>
      <c r="H67" s="2"/>
      <c r="I67" s="2"/>
      <c r="J67" s="2"/>
      <c r="K67" s="2"/>
      <c r="L67" s="2"/>
      <c r="M67" s="2"/>
      <c r="N67" s="2"/>
      <c r="O67" s="2"/>
      <c r="P67" s="2"/>
      <c r="Q67" s="2"/>
      <c r="R67" s="2"/>
      <c r="S67" s="2"/>
      <c r="T67" s="2"/>
      <c r="U67" s="2"/>
      <c r="V67" s="2"/>
      <c r="W67" s="2"/>
    </row>
    <row r="68">
      <c r="A68" s="2"/>
      <c r="B68" s="2"/>
      <c r="C68" s="2"/>
      <c r="D68" s="2"/>
      <c r="E68" s="2"/>
      <c r="F68" s="2"/>
      <c r="G68" s="2"/>
      <c r="H68" s="2"/>
      <c r="I68" s="2"/>
      <c r="J68" s="2"/>
      <c r="K68" s="2"/>
      <c r="L68" s="2"/>
      <c r="M68" s="2"/>
      <c r="N68" s="2"/>
      <c r="O68" s="2"/>
      <c r="P68" s="2"/>
      <c r="Q68" s="2"/>
      <c r="R68" s="2"/>
      <c r="S68" s="2"/>
      <c r="T68" s="2"/>
      <c r="U68" s="2"/>
      <c r="V68" s="2"/>
      <c r="W68" s="2"/>
    </row>
    <row r="69">
      <c r="A69" s="2"/>
      <c r="B69" s="2"/>
      <c r="C69" s="2"/>
      <c r="D69" s="2"/>
      <c r="E69" s="2"/>
      <c r="F69" s="2"/>
      <c r="G69" s="2"/>
      <c r="H69" s="2"/>
      <c r="I69" s="2"/>
      <c r="J69" s="2"/>
      <c r="K69" s="2"/>
      <c r="L69" s="2"/>
      <c r="M69" s="2"/>
      <c r="N69" s="2"/>
      <c r="O69" s="2"/>
      <c r="P69" s="2"/>
      <c r="Q69" s="2"/>
      <c r="R69" s="2"/>
      <c r="S69" s="2"/>
      <c r="T69" s="2"/>
      <c r="U69" s="2"/>
      <c r="V69" s="2"/>
      <c r="W69" s="2"/>
    </row>
    <row r="70">
      <c r="A70" s="2"/>
      <c r="B70" s="2"/>
      <c r="C70" s="2"/>
      <c r="D70" s="2"/>
      <c r="E70" s="2"/>
      <c r="F70" s="2"/>
      <c r="G70" s="2"/>
      <c r="H70" s="2"/>
      <c r="I70" s="2"/>
      <c r="J70" s="2"/>
      <c r="K70" s="2"/>
      <c r="L70" s="2"/>
      <c r="M70" s="2"/>
      <c r="N70" s="2"/>
      <c r="O70" s="2"/>
      <c r="P70" s="2"/>
      <c r="Q70" s="2"/>
      <c r="R70" s="2"/>
      <c r="S70" s="2"/>
      <c r="T70" s="2"/>
      <c r="U70" s="2"/>
      <c r="V70" s="2"/>
      <c r="W70" s="2"/>
    </row>
    <row r="71">
      <c r="A71" s="2"/>
      <c r="B71" s="2"/>
      <c r="C71" s="2"/>
      <c r="D71" s="2"/>
      <c r="E71" s="2"/>
      <c r="F71" s="2"/>
      <c r="G71" s="2"/>
      <c r="H71" s="2"/>
      <c r="I71" s="2"/>
      <c r="J71" s="2"/>
      <c r="K71" s="2"/>
      <c r="L71" s="2"/>
      <c r="M71" s="2"/>
      <c r="N71" s="2"/>
      <c r="O71" s="2"/>
      <c r="P71" s="2"/>
      <c r="Q71" s="2"/>
      <c r="R71" s="2"/>
      <c r="S71" s="2"/>
      <c r="T71" s="2"/>
      <c r="U71" s="2"/>
      <c r="V71" s="2"/>
      <c r="W71" s="2"/>
    </row>
    <row r="72">
      <c r="A72" s="2"/>
      <c r="B72" s="2"/>
      <c r="C72" s="2"/>
      <c r="D72" s="2"/>
      <c r="E72" s="2"/>
      <c r="F72" s="2"/>
      <c r="G72" s="2"/>
      <c r="H72" s="2"/>
      <c r="I72" s="2"/>
      <c r="J72" s="2"/>
      <c r="K72" s="2"/>
      <c r="L72" s="2"/>
      <c r="M72" s="2"/>
      <c r="N72" s="2"/>
      <c r="O72" s="2"/>
      <c r="P72" s="2"/>
      <c r="Q72" s="2"/>
      <c r="R72" s="2"/>
      <c r="S72" s="2"/>
      <c r="T72" s="2"/>
      <c r="U72" s="2"/>
      <c r="V72" s="2"/>
      <c r="W72" s="2"/>
    </row>
    <row r="73">
      <c r="A73" s="2"/>
      <c r="B73" s="2"/>
      <c r="C73" s="2"/>
      <c r="D73" s="2"/>
      <c r="E73" s="2"/>
      <c r="F73" s="2"/>
      <c r="G73" s="2"/>
      <c r="H73" s="2"/>
      <c r="I73" s="2"/>
      <c r="J73" s="2"/>
      <c r="K73" s="2"/>
      <c r="L73" s="2"/>
      <c r="M73" s="2"/>
      <c r="N73" s="2"/>
      <c r="O73" s="2"/>
      <c r="P73" s="2"/>
      <c r="Q73" s="2"/>
      <c r="R73" s="2"/>
      <c r="S73" s="2"/>
      <c r="T73" s="2"/>
      <c r="U73" s="2"/>
      <c r="V73" s="2"/>
      <c r="W73" s="2"/>
    </row>
    <row r="74">
      <c r="A74" s="2"/>
      <c r="B74" s="2"/>
      <c r="C74" s="2"/>
      <c r="D74" s="2"/>
      <c r="E74" s="2"/>
      <c r="F74" s="2"/>
      <c r="G74" s="2"/>
      <c r="H74" s="2"/>
      <c r="I74" s="2"/>
      <c r="J74" s="2"/>
      <c r="K74" s="2"/>
      <c r="L74" s="2"/>
      <c r="M74" s="2"/>
      <c r="N74" s="2"/>
      <c r="O74" s="2"/>
      <c r="P74" s="2"/>
      <c r="Q74" s="2"/>
      <c r="R74" s="2"/>
      <c r="S74" s="2"/>
      <c r="T74" s="2"/>
      <c r="U74" s="2"/>
      <c r="V74" s="2"/>
      <c r="W74" s="2"/>
    </row>
    <row r="75">
      <c r="A75" s="2"/>
      <c r="B75" s="2"/>
      <c r="C75" s="2"/>
      <c r="D75" s="2"/>
      <c r="E75" s="2"/>
      <c r="F75" s="2"/>
      <c r="G75" s="2"/>
      <c r="H75" s="2"/>
      <c r="I75" s="2"/>
      <c r="J75" s="2"/>
      <c r="K75" s="2"/>
      <c r="L75" s="2"/>
      <c r="M75" s="2"/>
      <c r="N75" s="2"/>
      <c r="O75" s="2"/>
      <c r="P75" s="2"/>
      <c r="Q75" s="2"/>
      <c r="R75" s="2"/>
      <c r="S75" s="2"/>
      <c r="T75" s="2"/>
      <c r="U75" s="2"/>
      <c r="V75" s="2"/>
      <c r="W75" s="2"/>
    </row>
    <row r="76">
      <c r="A76" s="2"/>
      <c r="B76" s="2"/>
      <c r="C76" s="2"/>
      <c r="D76" s="2"/>
      <c r="E76" s="2"/>
      <c r="F76" s="2"/>
      <c r="G76" s="2"/>
      <c r="H76" s="2"/>
      <c r="I76" s="2"/>
      <c r="J76" s="2"/>
      <c r="K76" s="2"/>
      <c r="L76" s="2"/>
      <c r="M76" s="2"/>
      <c r="N76" s="2"/>
      <c r="O76" s="2"/>
      <c r="P76" s="2"/>
      <c r="Q76" s="2"/>
      <c r="R76" s="2"/>
      <c r="S76" s="2"/>
      <c r="T76" s="2"/>
      <c r="U76" s="2"/>
      <c r="V76" s="2"/>
      <c r="W76" s="2"/>
    </row>
    <row r="77">
      <c r="A77" s="2"/>
      <c r="B77" s="2"/>
      <c r="C77" s="2"/>
      <c r="D77" s="2"/>
      <c r="E77" s="2"/>
      <c r="F77" s="2"/>
      <c r="G77" s="2"/>
      <c r="H77" s="2"/>
      <c r="I77" s="2"/>
      <c r="J77" s="2"/>
      <c r="K77" s="2"/>
      <c r="L77" s="2"/>
      <c r="M77" s="2"/>
      <c r="N77" s="2"/>
      <c r="O77" s="2"/>
      <c r="P77" s="2"/>
      <c r="Q77" s="2"/>
      <c r="R77" s="2"/>
      <c r="S77" s="2"/>
      <c r="T77" s="2"/>
      <c r="U77" s="2"/>
      <c r="V77" s="2"/>
      <c r="W77" s="2"/>
    </row>
    <row r="78">
      <c r="A78" s="2"/>
      <c r="B78" s="2"/>
      <c r="C78" s="2"/>
      <c r="D78" s="2"/>
      <c r="E78" s="2"/>
      <c r="F78" s="2"/>
      <c r="G78" s="2"/>
      <c r="H78" s="2"/>
      <c r="I78" s="2"/>
      <c r="J78" s="2"/>
      <c r="K78" s="2"/>
      <c r="L78" s="2"/>
      <c r="M78" s="2"/>
      <c r="N78" s="2"/>
      <c r="O78" s="2"/>
      <c r="P78" s="2"/>
      <c r="Q78" s="2"/>
      <c r="R78" s="2"/>
      <c r="S78" s="2"/>
      <c r="T78" s="2"/>
      <c r="U78" s="2"/>
      <c r="V78" s="2"/>
      <c r="W78" s="2"/>
    </row>
    <row r="79">
      <c r="A79" s="2"/>
      <c r="B79" s="2"/>
      <c r="C79" s="2"/>
      <c r="D79" s="2"/>
      <c r="E79" s="2"/>
      <c r="F79" s="2"/>
      <c r="G79" s="2"/>
      <c r="H79" s="2"/>
      <c r="I79" s="2"/>
      <c r="J79" s="2"/>
      <c r="K79" s="2"/>
      <c r="L79" s="2"/>
      <c r="M79" s="2"/>
      <c r="N79" s="2"/>
      <c r="O79" s="2"/>
      <c r="P79" s="2"/>
      <c r="Q79" s="2"/>
      <c r="R79" s="2"/>
      <c r="S79" s="2"/>
      <c r="T79" s="2"/>
      <c r="U79" s="2"/>
      <c r="V79" s="2"/>
      <c r="W79" s="2"/>
    </row>
    <row r="80">
      <c r="A80" s="2"/>
      <c r="B80" s="2"/>
      <c r="C80" s="2"/>
      <c r="D80" s="2"/>
      <c r="E80" s="2"/>
      <c r="F80" s="2"/>
      <c r="G80" s="2"/>
      <c r="H80" s="2"/>
      <c r="I80" s="2"/>
      <c r="J80" s="2"/>
      <c r="K80" s="2"/>
      <c r="L80" s="2"/>
      <c r="M80" s="2"/>
      <c r="N80" s="2"/>
      <c r="O80" s="2"/>
      <c r="P80" s="2"/>
      <c r="Q80" s="2"/>
      <c r="R80" s="2"/>
      <c r="S80" s="2"/>
      <c r="T80" s="2"/>
      <c r="U80" s="2"/>
      <c r="V80" s="2"/>
      <c r="W80" s="2"/>
    </row>
    <row r="81">
      <c r="A81" s="2"/>
      <c r="B81" s="2"/>
      <c r="C81" s="2"/>
      <c r="D81" s="2"/>
      <c r="E81" s="2"/>
      <c r="F81" s="2"/>
      <c r="G81" s="2"/>
      <c r="H81" s="2"/>
      <c r="I81" s="2"/>
      <c r="J81" s="2"/>
      <c r="K81" s="2"/>
      <c r="L81" s="2"/>
      <c r="M81" s="2"/>
      <c r="N81" s="2"/>
      <c r="O81" s="2"/>
      <c r="P81" s="2"/>
      <c r="Q81" s="2"/>
      <c r="R81" s="2"/>
      <c r="S81" s="2"/>
      <c r="T81" s="2"/>
      <c r="U81" s="2"/>
      <c r="V81" s="2"/>
      <c r="W81" s="2"/>
    </row>
    <row r="82">
      <c r="A82" s="2"/>
      <c r="B82" s="2"/>
      <c r="C82" s="2"/>
      <c r="D82" s="2"/>
      <c r="E82" s="2"/>
      <c r="F82" s="2"/>
      <c r="G82" s="2"/>
      <c r="H82" s="2"/>
      <c r="I82" s="2"/>
      <c r="J82" s="2"/>
      <c r="K82" s="2"/>
      <c r="L82" s="2"/>
      <c r="M82" s="2"/>
      <c r="N82" s="2"/>
      <c r="O82" s="2"/>
      <c r="P82" s="2"/>
      <c r="Q82" s="2"/>
      <c r="R82" s="2"/>
      <c r="S82" s="2"/>
      <c r="T82" s="2"/>
      <c r="U82" s="2"/>
      <c r="V82" s="2"/>
      <c r="W82" s="2"/>
    </row>
    <row r="83">
      <c r="A83" s="2"/>
      <c r="B83" s="2"/>
      <c r="C83" s="2"/>
      <c r="D83" s="2"/>
      <c r="E83" s="2"/>
      <c r="F83" s="2"/>
      <c r="G83" s="2"/>
      <c r="H83" s="2"/>
      <c r="I83" s="2"/>
      <c r="J83" s="2"/>
      <c r="K83" s="2"/>
      <c r="L83" s="2"/>
      <c r="M83" s="2"/>
      <c r="N83" s="2"/>
      <c r="O83" s="2"/>
      <c r="P83" s="2"/>
      <c r="Q83" s="2"/>
      <c r="R83" s="2"/>
      <c r="S83" s="2"/>
      <c r="T83" s="2"/>
      <c r="U83" s="2"/>
      <c r="V83" s="2"/>
      <c r="W83" s="2"/>
    </row>
    <row r="84">
      <c r="A84" s="2"/>
      <c r="B84" s="2"/>
      <c r="C84" s="2"/>
      <c r="D84" s="2"/>
      <c r="E84" s="2"/>
      <c r="F84" s="2"/>
      <c r="G84" s="2"/>
      <c r="H84" s="2"/>
      <c r="I84" s="2"/>
      <c r="J84" s="2"/>
      <c r="K84" s="2"/>
      <c r="L84" s="2"/>
      <c r="M84" s="2"/>
      <c r="N84" s="2"/>
      <c r="O84" s="2"/>
      <c r="P84" s="2"/>
      <c r="Q84" s="2"/>
      <c r="R84" s="2"/>
      <c r="S84" s="2"/>
      <c r="T84" s="2"/>
      <c r="U84" s="2"/>
      <c r="V84" s="2"/>
      <c r="W84" s="2"/>
    </row>
    <row r="85">
      <c r="A85" s="2"/>
      <c r="B85" s="2"/>
      <c r="C85" s="2"/>
      <c r="D85" s="2"/>
      <c r="E85" s="2"/>
      <c r="F85" s="2"/>
      <c r="G85" s="2"/>
      <c r="H85" s="2"/>
      <c r="I85" s="2"/>
      <c r="J85" s="2"/>
      <c r="K85" s="2"/>
      <c r="L85" s="2"/>
      <c r="M85" s="2"/>
      <c r="N85" s="2"/>
      <c r="O85" s="2"/>
      <c r="P85" s="2"/>
      <c r="Q85" s="2"/>
      <c r="R85" s="2"/>
      <c r="S85" s="2"/>
      <c r="T85" s="2"/>
      <c r="U85" s="2"/>
      <c r="V85" s="2"/>
      <c r="W85" s="2"/>
    </row>
    <row r="86">
      <c r="A86" s="2"/>
      <c r="B86" s="2"/>
      <c r="C86" s="2"/>
      <c r="D86" s="2"/>
      <c r="E86" s="2"/>
      <c r="F86" s="2"/>
      <c r="G86" s="2"/>
      <c r="H86" s="2"/>
      <c r="I86" s="2"/>
      <c r="J86" s="2"/>
      <c r="K86" s="2"/>
      <c r="L86" s="2"/>
      <c r="M86" s="2"/>
      <c r="N86" s="2"/>
      <c r="O86" s="2"/>
      <c r="P86" s="2"/>
      <c r="Q86" s="2"/>
      <c r="R86" s="2"/>
      <c r="S86" s="2"/>
      <c r="T86" s="2"/>
      <c r="U86" s="2"/>
      <c r="V86" s="2"/>
      <c r="W86" s="2"/>
    </row>
    <row r="87">
      <c r="A87" s="2"/>
      <c r="B87" s="2"/>
      <c r="C87" s="2"/>
      <c r="D87" s="2"/>
      <c r="E87" s="2"/>
      <c r="F87" s="2"/>
      <c r="G87" s="2"/>
      <c r="H87" s="2"/>
      <c r="I87" s="2"/>
      <c r="J87" s="2"/>
      <c r="K87" s="2"/>
      <c r="L87" s="2"/>
      <c r="M87" s="2"/>
      <c r="N87" s="2"/>
      <c r="O87" s="2"/>
      <c r="P87" s="2"/>
      <c r="Q87" s="2"/>
      <c r="R87" s="2"/>
      <c r="S87" s="2"/>
      <c r="T87" s="2"/>
      <c r="U87" s="2"/>
      <c r="V87" s="2"/>
      <c r="W87" s="2"/>
    </row>
    <row r="88">
      <c r="A88" s="2"/>
      <c r="B88" s="2"/>
      <c r="C88" s="2"/>
      <c r="D88" s="2"/>
      <c r="E88" s="2"/>
      <c r="F88" s="2"/>
      <c r="G88" s="2"/>
      <c r="H88" s="2"/>
      <c r="I88" s="2"/>
      <c r="J88" s="2"/>
      <c r="K88" s="2"/>
      <c r="L88" s="2"/>
      <c r="M88" s="2"/>
      <c r="N88" s="2"/>
      <c r="O88" s="2"/>
      <c r="P88" s="2"/>
      <c r="Q88" s="2"/>
      <c r="R88" s="2"/>
      <c r="S88" s="2"/>
      <c r="T88" s="2"/>
      <c r="U88" s="2"/>
      <c r="V88" s="2"/>
      <c r="W88" s="2"/>
    </row>
    <row r="89">
      <c r="A89" s="2"/>
      <c r="B89" s="2"/>
      <c r="C89" s="2"/>
      <c r="D89" s="2"/>
      <c r="E89" s="2"/>
      <c r="F89" s="2"/>
      <c r="G89" s="2"/>
      <c r="H89" s="2"/>
      <c r="I89" s="2"/>
      <c r="J89" s="2"/>
      <c r="K89" s="2"/>
      <c r="L89" s="2"/>
      <c r="M89" s="2"/>
      <c r="N89" s="2"/>
      <c r="O89" s="2"/>
      <c r="P89" s="2"/>
      <c r="Q89" s="2"/>
      <c r="R89" s="2"/>
      <c r="S89" s="2"/>
      <c r="T89" s="2"/>
      <c r="U89" s="2"/>
      <c r="V89" s="2"/>
      <c r="W89" s="2"/>
    </row>
    <row r="90">
      <c r="A90" s="2"/>
      <c r="B90" s="2"/>
      <c r="C90" s="2"/>
      <c r="D90" s="2"/>
      <c r="E90" s="2"/>
      <c r="F90" s="2"/>
      <c r="G90" s="2"/>
      <c r="H90" s="2"/>
      <c r="I90" s="2"/>
      <c r="J90" s="2"/>
      <c r="K90" s="2"/>
      <c r="L90" s="2"/>
      <c r="M90" s="2"/>
      <c r="N90" s="2"/>
      <c r="O90" s="2"/>
      <c r="P90" s="2"/>
      <c r="Q90" s="2"/>
      <c r="R90" s="2"/>
      <c r="S90" s="2"/>
      <c r="T90" s="2"/>
      <c r="U90" s="2"/>
      <c r="V90" s="2"/>
      <c r="W90" s="2"/>
    </row>
    <row r="91">
      <c r="A91" s="2"/>
      <c r="B91" s="2"/>
      <c r="C91" s="2"/>
      <c r="D91" s="2"/>
      <c r="E91" s="2"/>
      <c r="F91" s="2"/>
      <c r="G91" s="2"/>
      <c r="H91" s="2"/>
      <c r="I91" s="2"/>
      <c r="J91" s="2"/>
      <c r="K91" s="2"/>
      <c r="L91" s="2"/>
      <c r="M91" s="2"/>
      <c r="N91" s="2"/>
      <c r="O91" s="2"/>
      <c r="P91" s="2"/>
      <c r="Q91" s="2"/>
      <c r="R91" s="2"/>
      <c r="S91" s="2"/>
      <c r="T91" s="2"/>
      <c r="U91" s="2"/>
      <c r="V91" s="2"/>
      <c r="W91" s="2"/>
    </row>
    <row r="92">
      <c r="A92" s="2"/>
      <c r="B92" s="2"/>
      <c r="C92" s="2"/>
      <c r="D92" s="2"/>
      <c r="E92" s="2"/>
      <c r="F92" s="2"/>
      <c r="G92" s="2"/>
      <c r="H92" s="2"/>
      <c r="I92" s="2"/>
      <c r="J92" s="2"/>
      <c r="K92" s="2"/>
      <c r="L92" s="2"/>
      <c r="M92" s="2"/>
      <c r="N92" s="2"/>
      <c r="O92" s="2"/>
      <c r="P92" s="2"/>
      <c r="Q92" s="2"/>
      <c r="R92" s="2"/>
      <c r="S92" s="2"/>
      <c r="T92" s="2"/>
      <c r="U92" s="2"/>
      <c r="V92" s="2"/>
      <c r="W92" s="2"/>
    </row>
    <row r="93">
      <c r="A93" s="2"/>
      <c r="B93" s="2"/>
      <c r="C93" s="2"/>
      <c r="D93" s="2"/>
      <c r="E93" s="2"/>
      <c r="F93" s="2"/>
      <c r="G93" s="2"/>
      <c r="H93" s="2"/>
      <c r="I93" s="2"/>
      <c r="J93" s="2"/>
      <c r="K93" s="2"/>
      <c r="L93" s="2"/>
      <c r="M93" s="2"/>
      <c r="N93" s="2"/>
      <c r="O93" s="2"/>
      <c r="P93" s="2"/>
      <c r="Q93" s="2"/>
      <c r="R93" s="2"/>
      <c r="S93" s="2"/>
      <c r="T93" s="2"/>
      <c r="U93" s="2"/>
      <c r="V93" s="2"/>
      <c r="W93" s="2"/>
    </row>
    <row r="94">
      <c r="A94" s="2"/>
      <c r="B94" s="2"/>
      <c r="C94" s="2"/>
      <c r="D94" s="2"/>
      <c r="E94" s="2"/>
      <c r="F94" s="2"/>
      <c r="G94" s="2"/>
      <c r="H94" s="2"/>
      <c r="I94" s="2"/>
      <c r="J94" s="2"/>
      <c r="K94" s="2"/>
      <c r="L94" s="2"/>
      <c r="M94" s="2"/>
      <c r="N94" s="2"/>
      <c r="O94" s="2"/>
      <c r="P94" s="2"/>
      <c r="Q94" s="2"/>
      <c r="R94" s="2"/>
      <c r="S94" s="2"/>
      <c r="T94" s="2"/>
      <c r="U94" s="2"/>
      <c r="V94" s="2"/>
      <c r="W94" s="2"/>
    </row>
    <row r="95">
      <c r="A95" s="2"/>
      <c r="B95" s="2"/>
      <c r="C95" s="2"/>
      <c r="D95" s="2"/>
      <c r="E95" s="2"/>
      <c r="F95" s="2"/>
      <c r="G95" s="2"/>
      <c r="H95" s="2"/>
      <c r="I95" s="2"/>
      <c r="J95" s="2"/>
      <c r="K95" s="2"/>
      <c r="L95" s="2"/>
      <c r="M95" s="2"/>
      <c r="N95" s="2"/>
      <c r="O95" s="2"/>
      <c r="P95" s="2"/>
      <c r="Q95" s="2"/>
      <c r="R95" s="2"/>
      <c r="S95" s="2"/>
      <c r="T95" s="2"/>
      <c r="U95" s="2"/>
      <c r="V95" s="2"/>
      <c r="W95" s="2"/>
    </row>
    <row r="96">
      <c r="A96" s="2"/>
      <c r="B96" s="2"/>
      <c r="C96" s="2"/>
      <c r="D96" s="2"/>
      <c r="E96" s="2"/>
      <c r="F96" s="2"/>
      <c r="G96" s="2"/>
      <c r="H96" s="2"/>
      <c r="I96" s="2"/>
      <c r="J96" s="2"/>
      <c r="K96" s="2"/>
      <c r="L96" s="2"/>
      <c r="M96" s="2"/>
      <c r="N96" s="2"/>
      <c r="O96" s="2"/>
      <c r="P96" s="2"/>
      <c r="Q96" s="2"/>
      <c r="R96" s="2"/>
      <c r="S96" s="2"/>
      <c r="T96" s="2"/>
      <c r="U96" s="2"/>
      <c r="V96" s="2"/>
      <c r="W96" s="2"/>
    </row>
    <row r="97">
      <c r="A97" s="2"/>
      <c r="B97" s="2"/>
      <c r="C97" s="2"/>
      <c r="D97" s="2"/>
      <c r="E97" s="2"/>
      <c r="F97" s="2"/>
      <c r="G97" s="2"/>
      <c r="H97" s="2"/>
      <c r="I97" s="2"/>
      <c r="J97" s="2"/>
      <c r="K97" s="2"/>
      <c r="L97" s="2"/>
      <c r="M97" s="2"/>
      <c r="N97" s="2"/>
      <c r="O97" s="2"/>
      <c r="P97" s="2"/>
      <c r="Q97" s="2"/>
      <c r="R97" s="2"/>
      <c r="S97" s="2"/>
      <c r="T97" s="2"/>
      <c r="U97" s="2"/>
      <c r="V97" s="2"/>
      <c r="W97" s="2"/>
    </row>
    <row r="98">
      <c r="A98" s="2"/>
      <c r="B98" s="2"/>
      <c r="C98" s="2"/>
      <c r="D98" s="2"/>
      <c r="E98" s="2"/>
      <c r="F98" s="2"/>
      <c r="G98" s="2"/>
      <c r="H98" s="2"/>
      <c r="I98" s="2"/>
      <c r="J98" s="2"/>
      <c r="K98" s="2"/>
      <c r="L98" s="2"/>
      <c r="M98" s="2"/>
      <c r="N98" s="2"/>
      <c r="O98" s="2"/>
      <c r="P98" s="2"/>
      <c r="Q98" s="2"/>
      <c r="R98" s="2"/>
      <c r="S98" s="2"/>
      <c r="T98" s="2"/>
      <c r="U98" s="2"/>
      <c r="V98" s="2"/>
      <c r="W98" s="2"/>
    </row>
    <row r="99">
      <c r="A99" s="2"/>
      <c r="B99" s="2"/>
      <c r="C99" s="2"/>
      <c r="D99" s="2"/>
      <c r="E99" s="2"/>
      <c r="F99" s="2"/>
      <c r="G99" s="2"/>
      <c r="H99" s="2"/>
      <c r="I99" s="2"/>
      <c r="J99" s="2"/>
      <c r="K99" s="2"/>
      <c r="L99" s="2"/>
      <c r="M99" s="2"/>
      <c r="N99" s="2"/>
      <c r="O99" s="2"/>
      <c r="P99" s="2"/>
      <c r="Q99" s="2"/>
      <c r="R99" s="2"/>
      <c r="S99" s="2"/>
      <c r="T99" s="2"/>
      <c r="U99" s="2"/>
      <c r="V99" s="2"/>
      <c r="W99" s="2"/>
    </row>
    <row r="100">
      <c r="A100" s="2"/>
      <c r="B100" s="2"/>
      <c r="C100" s="2"/>
      <c r="D100" s="2"/>
      <c r="E100" s="2"/>
      <c r="F100" s="2"/>
      <c r="G100" s="2"/>
      <c r="H100" s="2"/>
      <c r="I100" s="2"/>
      <c r="J100" s="2"/>
      <c r="K100" s="2"/>
      <c r="L100" s="2"/>
      <c r="M100" s="2"/>
      <c r="N100" s="2"/>
      <c r="O100" s="2"/>
      <c r="P100" s="2"/>
      <c r="Q100" s="2"/>
      <c r="R100" s="2"/>
      <c r="S100" s="2"/>
      <c r="T100" s="2"/>
      <c r="U100" s="2"/>
      <c r="V100" s="2"/>
      <c r="W100" s="2"/>
    </row>
    <row r="101">
      <c r="A101" s="2"/>
      <c r="B101" s="2"/>
      <c r="C101" s="2"/>
      <c r="D101" s="2"/>
      <c r="E101" s="2"/>
      <c r="F101" s="2"/>
      <c r="G101" s="2"/>
      <c r="H101" s="2"/>
      <c r="I101" s="2"/>
      <c r="J101" s="2"/>
      <c r="K101" s="2"/>
      <c r="L101" s="2"/>
      <c r="M101" s="2"/>
      <c r="N101" s="2"/>
      <c r="O101" s="2"/>
      <c r="P101" s="2"/>
      <c r="Q101" s="2"/>
      <c r="R101" s="2"/>
      <c r="S101" s="2"/>
      <c r="T101" s="2"/>
      <c r="U101" s="2"/>
      <c r="V101" s="2"/>
      <c r="W101" s="2"/>
    </row>
    <row r="102">
      <c r="A102" s="2"/>
      <c r="B102" s="2"/>
      <c r="C102" s="2"/>
      <c r="D102" s="2"/>
      <c r="E102" s="2"/>
      <c r="F102" s="2"/>
      <c r="G102" s="2"/>
      <c r="H102" s="2"/>
      <c r="I102" s="2"/>
      <c r="J102" s="2"/>
      <c r="K102" s="2"/>
      <c r="L102" s="2"/>
      <c r="M102" s="2"/>
      <c r="N102" s="2"/>
      <c r="O102" s="2"/>
      <c r="P102" s="2"/>
      <c r="Q102" s="2"/>
      <c r="R102" s="2"/>
      <c r="S102" s="2"/>
      <c r="T102" s="2"/>
      <c r="U102" s="2"/>
      <c r="V102" s="2"/>
      <c r="W102" s="2"/>
    </row>
    <row r="103">
      <c r="A103" s="2"/>
      <c r="B103" s="2"/>
      <c r="C103" s="2"/>
      <c r="D103" s="2"/>
      <c r="E103" s="2"/>
      <c r="F103" s="2"/>
      <c r="G103" s="2"/>
      <c r="H103" s="2"/>
      <c r="I103" s="2"/>
      <c r="J103" s="2"/>
      <c r="K103" s="2"/>
      <c r="L103" s="2"/>
      <c r="M103" s="2"/>
      <c r="N103" s="2"/>
      <c r="O103" s="2"/>
      <c r="P103" s="2"/>
      <c r="Q103" s="2"/>
      <c r="R103" s="2"/>
      <c r="S103" s="2"/>
      <c r="T103" s="2"/>
      <c r="U103" s="2"/>
      <c r="V103" s="2"/>
      <c r="W103" s="2"/>
    </row>
    <row r="104">
      <c r="A104" s="2"/>
      <c r="B104" s="2"/>
      <c r="C104" s="2"/>
      <c r="D104" s="2"/>
      <c r="E104" s="2"/>
      <c r="F104" s="2"/>
      <c r="G104" s="2"/>
      <c r="H104" s="2"/>
      <c r="I104" s="2"/>
      <c r="J104" s="2"/>
      <c r="K104" s="2"/>
      <c r="L104" s="2"/>
      <c r="M104" s="2"/>
      <c r="N104" s="2"/>
      <c r="O104" s="2"/>
      <c r="P104" s="2"/>
      <c r="Q104" s="2"/>
      <c r="R104" s="2"/>
      <c r="S104" s="2"/>
      <c r="T104" s="2"/>
      <c r="U104" s="2"/>
      <c r="V104" s="2"/>
      <c r="W104" s="2"/>
    </row>
    <row r="105">
      <c r="A105" s="2"/>
      <c r="B105" s="2"/>
      <c r="C105" s="2"/>
      <c r="D105" s="2"/>
      <c r="E105" s="2"/>
      <c r="F105" s="2"/>
      <c r="G105" s="2"/>
      <c r="H105" s="2"/>
      <c r="I105" s="2"/>
      <c r="J105" s="2"/>
      <c r="K105" s="2"/>
      <c r="L105" s="2"/>
      <c r="M105" s="2"/>
      <c r="N105" s="2"/>
      <c r="O105" s="2"/>
      <c r="P105" s="2"/>
      <c r="Q105" s="2"/>
      <c r="R105" s="2"/>
      <c r="S105" s="2"/>
      <c r="T105" s="2"/>
      <c r="U105" s="2"/>
      <c r="V105" s="2"/>
      <c r="W105" s="2"/>
    </row>
    <row r="106">
      <c r="A106" s="2"/>
      <c r="B106" s="2"/>
      <c r="C106" s="2"/>
      <c r="D106" s="2"/>
      <c r="E106" s="2"/>
      <c r="F106" s="2"/>
      <c r="G106" s="2"/>
      <c r="H106" s="2"/>
      <c r="I106" s="2"/>
      <c r="J106" s="2"/>
      <c r="K106" s="2"/>
      <c r="L106" s="2"/>
      <c r="M106" s="2"/>
      <c r="N106" s="2"/>
      <c r="O106" s="2"/>
      <c r="P106" s="2"/>
      <c r="Q106" s="2"/>
      <c r="R106" s="2"/>
      <c r="S106" s="2"/>
      <c r="T106" s="2"/>
      <c r="U106" s="2"/>
      <c r="V106" s="2"/>
      <c r="W106" s="2"/>
    </row>
    <row r="107">
      <c r="A107" s="2"/>
      <c r="B107" s="2"/>
      <c r="C107" s="2"/>
      <c r="D107" s="2"/>
      <c r="E107" s="2"/>
      <c r="F107" s="2"/>
      <c r="G107" s="2"/>
      <c r="H107" s="2"/>
      <c r="I107" s="2"/>
      <c r="J107" s="2"/>
      <c r="K107" s="2"/>
      <c r="L107" s="2"/>
      <c r="M107" s="2"/>
      <c r="N107" s="2"/>
      <c r="O107" s="2"/>
      <c r="P107" s="2"/>
      <c r="Q107" s="2"/>
      <c r="R107" s="2"/>
      <c r="S107" s="2"/>
      <c r="T107" s="2"/>
      <c r="U107" s="2"/>
      <c r="V107" s="2"/>
      <c r="W107" s="2"/>
    </row>
    <row r="108">
      <c r="A108" s="2"/>
      <c r="B108" s="2"/>
      <c r="C108" s="2"/>
      <c r="D108" s="2"/>
      <c r="E108" s="2"/>
      <c r="F108" s="2"/>
      <c r="G108" s="2"/>
      <c r="H108" s="2"/>
      <c r="I108" s="2"/>
      <c r="J108" s="2"/>
      <c r="K108" s="2"/>
      <c r="L108" s="2"/>
      <c r="M108" s="2"/>
      <c r="N108" s="2"/>
      <c r="O108" s="2"/>
      <c r="P108" s="2"/>
      <c r="Q108" s="2"/>
      <c r="R108" s="2"/>
      <c r="S108" s="2"/>
      <c r="T108" s="2"/>
      <c r="U108" s="2"/>
      <c r="V108" s="2"/>
      <c r="W108" s="2"/>
    </row>
    <row r="109">
      <c r="A109" s="2"/>
      <c r="B109" s="2"/>
      <c r="C109" s="2"/>
      <c r="D109" s="2"/>
      <c r="E109" s="2"/>
      <c r="F109" s="2"/>
      <c r="G109" s="2"/>
      <c r="H109" s="2"/>
      <c r="I109" s="2"/>
      <c r="J109" s="2"/>
      <c r="K109" s="2"/>
      <c r="L109" s="2"/>
      <c r="M109" s="2"/>
      <c r="N109" s="2"/>
      <c r="O109" s="2"/>
      <c r="P109" s="2"/>
      <c r="Q109" s="2"/>
      <c r="R109" s="2"/>
      <c r="S109" s="2"/>
      <c r="T109" s="2"/>
      <c r="U109" s="2"/>
      <c r="V109" s="2"/>
      <c r="W109" s="2"/>
    </row>
    <row r="110">
      <c r="A110" s="2"/>
      <c r="B110" s="2"/>
      <c r="C110" s="2"/>
      <c r="D110" s="2"/>
      <c r="E110" s="2"/>
      <c r="F110" s="2"/>
      <c r="G110" s="2"/>
      <c r="H110" s="2"/>
      <c r="I110" s="2"/>
      <c r="J110" s="2"/>
      <c r="K110" s="2"/>
      <c r="L110" s="2"/>
      <c r="M110" s="2"/>
      <c r="N110" s="2"/>
      <c r="O110" s="2"/>
      <c r="P110" s="2"/>
      <c r="Q110" s="2"/>
      <c r="R110" s="2"/>
      <c r="S110" s="2"/>
      <c r="T110" s="2"/>
      <c r="U110" s="2"/>
      <c r="V110" s="2"/>
      <c r="W110" s="2"/>
    </row>
    <row r="111">
      <c r="A111" s="2"/>
      <c r="B111" s="2"/>
      <c r="C111" s="2"/>
      <c r="D111" s="2"/>
      <c r="E111" s="2"/>
      <c r="F111" s="2"/>
      <c r="G111" s="2"/>
      <c r="H111" s="2"/>
      <c r="I111" s="2"/>
      <c r="J111" s="2"/>
      <c r="K111" s="2"/>
      <c r="L111" s="2"/>
      <c r="M111" s="2"/>
      <c r="N111" s="2"/>
      <c r="O111" s="2"/>
      <c r="P111" s="2"/>
      <c r="Q111" s="2"/>
      <c r="R111" s="2"/>
      <c r="S111" s="2"/>
      <c r="T111" s="2"/>
      <c r="U111" s="2"/>
      <c r="V111" s="2"/>
      <c r="W111" s="2"/>
    </row>
    <row r="112">
      <c r="A112" s="2"/>
      <c r="B112" s="2"/>
      <c r="C112" s="2"/>
      <c r="D112" s="2"/>
      <c r="E112" s="2"/>
      <c r="F112" s="2"/>
      <c r="G112" s="2"/>
      <c r="H112" s="2"/>
      <c r="I112" s="2"/>
      <c r="J112" s="2"/>
      <c r="K112" s="2"/>
      <c r="L112" s="2"/>
      <c r="M112" s="2"/>
      <c r="N112" s="2"/>
      <c r="O112" s="2"/>
      <c r="P112" s="2"/>
      <c r="Q112" s="2"/>
      <c r="R112" s="2"/>
      <c r="S112" s="2"/>
      <c r="T112" s="2"/>
      <c r="U112" s="2"/>
      <c r="V112" s="2"/>
      <c r="W112" s="2"/>
    </row>
    <row r="113">
      <c r="A113" s="2"/>
      <c r="B113" s="2"/>
      <c r="C113" s="2"/>
      <c r="D113" s="2"/>
      <c r="E113" s="2"/>
      <c r="F113" s="2"/>
      <c r="G113" s="2"/>
      <c r="H113" s="2"/>
      <c r="I113" s="2"/>
      <c r="J113" s="2"/>
      <c r="K113" s="2"/>
      <c r="L113" s="2"/>
      <c r="M113" s="2"/>
      <c r="N113" s="2"/>
      <c r="O113" s="2"/>
      <c r="P113" s="2"/>
      <c r="Q113" s="2"/>
      <c r="R113" s="2"/>
      <c r="S113" s="2"/>
      <c r="T113" s="2"/>
      <c r="U113" s="2"/>
      <c r="V113" s="2"/>
      <c r="W113" s="2"/>
    </row>
    <row r="114">
      <c r="A114" s="2"/>
      <c r="B114" s="2"/>
      <c r="C114" s="2"/>
      <c r="D114" s="2"/>
      <c r="E114" s="2"/>
      <c r="F114" s="2"/>
      <c r="G114" s="2"/>
      <c r="H114" s="2"/>
      <c r="I114" s="2"/>
      <c r="J114" s="2"/>
      <c r="K114" s="2"/>
      <c r="L114" s="2"/>
      <c r="M114" s="2"/>
      <c r="N114" s="2"/>
      <c r="O114" s="2"/>
      <c r="P114" s="2"/>
      <c r="Q114" s="2"/>
      <c r="R114" s="2"/>
      <c r="S114" s="2"/>
      <c r="T114" s="2"/>
      <c r="U114" s="2"/>
      <c r="V114" s="2"/>
      <c r="W114" s="2"/>
    </row>
    <row r="115">
      <c r="A115" s="2"/>
      <c r="B115" s="2"/>
      <c r="C115" s="2"/>
      <c r="D115" s="2"/>
      <c r="E115" s="2"/>
      <c r="F115" s="2"/>
      <c r="G115" s="2"/>
      <c r="H115" s="2"/>
      <c r="I115" s="2"/>
      <c r="J115" s="2"/>
      <c r="K115" s="2"/>
      <c r="L115" s="2"/>
      <c r="M115" s="2"/>
      <c r="N115" s="2"/>
      <c r="O115" s="2"/>
      <c r="P115" s="2"/>
      <c r="Q115" s="2"/>
      <c r="R115" s="2"/>
      <c r="S115" s="2"/>
      <c r="T115" s="2"/>
      <c r="U115" s="2"/>
      <c r="V115" s="2"/>
      <c r="W115" s="2"/>
    </row>
    <row r="116">
      <c r="A116" s="2"/>
      <c r="B116" s="2"/>
      <c r="C116" s="2"/>
      <c r="D116" s="2"/>
      <c r="E116" s="2"/>
      <c r="F116" s="2"/>
      <c r="G116" s="2"/>
      <c r="H116" s="2"/>
      <c r="I116" s="2"/>
      <c r="J116" s="2"/>
      <c r="K116" s="2"/>
      <c r="L116" s="2"/>
      <c r="M116" s="2"/>
      <c r="N116" s="2"/>
      <c r="O116" s="2"/>
      <c r="P116" s="2"/>
      <c r="Q116" s="2"/>
      <c r="R116" s="2"/>
      <c r="S116" s="2"/>
      <c r="T116" s="2"/>
      <c r="U116" s="2"/>
      <c r="V116" s="2"/>
      <c r="W116" s="2"/>
    </row>
    <row r="117">
      <c r="A117" s="2"/>
      <c r="B117" s="2"/>
      <c r="C117" s="2"/>
      <c r="D117" s="2"/>
      <c r="E117" s="2"/>
      <c r="F117" s="2"/>
      <c r="G117" s="2"/>
      <c r="H117" s="2"/>
      <c r="I117" s="2"/>
      <c r="J117" s="2"/>
      <c r="K117" s="2"/>
      <c r="L117" s="2"/>
      <c r="M117" s="2"/>
      <c r="N117" s="2"/>
      <c r="O117" s="2"/>
      <c r="P117" s="2"/>
      <c r="Q117" s="2"/>
      <c r="R117" s="2"/>
      <c r="S117" s="2"/>
      <c r="T117" s="2"/>
      <c r="U117" s="2"/>
      <c r="V117" s="2"/>
      <c r="W117" s="2"/>
    </row>
    <row r="118">
      <c r="A118" s="2"/>
      <c r="B118" s="2"/>
      <c r="C118" s="2"/>
      <c r="D118" s="2"/>
      <c r="E118" s="2"/>
      <c r="F118" s="2"/>
      <c r="G118" s="2"/>
      <c r="H118" s="2"/>
      <c r="I118" s="2"/>
      <c r="J118" s="2"/>
      <c r="K118" s="2"/>
      <c r="L118" s="2"/>
      <c r="M118" s="2"/>
      <c r="N118" s="2"/>
      <c r="O118" s="2"/>
      <c r="P118" s="2"/>
      <c r="Q118" s="2"/>
      <c r="R118" s="2"/>
      <c r="S118" s="2"/>
      <c r="T118" s="2"/>
      <c r="U118" s="2"/>
      <c r="V118" s="2"/>
      <c r="W118" s="2"/>
    </row>
    <row r="119">
      <c r="A119" s="2"/>
      <c r="B119" s="2"/>
      <c r="C119" s="2"/>
      <c r="D119" s="2"/>
      <c r="E119" s="2"/>
      <c r="F119" s="2"/>
      <c r="G119" s="2"/>
      <c r="H119" s="2"/>
      <c r="I119" s="2"/>
      <c r="J119" s="2"/>
      <c r="K119" s="2"/>
      <c r="L119" s="2"/>
      <c r="M119" s="2"/>
      <c r="N119" s="2"/>
      <c r="O119" s="2"/>
      <c r="P119" s="2"/>
      <c r="Q119" s="2"/>
      <c r="R119" s="2"/>
      <c r="S119" s="2"/>
      <c r="T119" s="2"/>
      <c r="U119" s="2"/>
      <c r="V119" s="2"/>
      <c r="W119" s="2"/>
    </row>
    <row r="120">
      <c r="A120" s="2"/>
      <c r="B120" s="2"/>
      <c r="C120" s="2"/>
      <c r="D120" s="2"/>
      <c r="E120" s="2"/>
      <c r="F120" s="2"/>
      <c r="G120" s="2"/>
      <c r="H120" s="2"/>
      <c r="I120" s="2"/>
      <c r="J120" s="2"/>
      <c r="K120" s="2"/>
      <c r="L120" s="2"/>
      <c r="M120" s="2"/>
      <c r="N120" s="2"/>
      <c r="O120" s="2"/>
      <c r="P120" s="2"/>
      <c r="Q120" s="2"/>
      <c r="R120" s="2"/>
      <c r="S120" s="2"/>
      <c r="T120" s="2"/>
      <c r="U120" s="2"/>
      <c r="V120" s="2"/>
      <c r="W120" s="2"/>
    </row>
    <row r="121">
      <c r="A121" s="2"/>
      <c r="B121" s="2"/>
      <c r="C121" s="2"/>
      <c r="D121" s="2"/>
      <c r="E121" s="2"/>
      <c r="F121" s="2"/>
      <c r="G121" s="2"/>
      <c r="H121" s="2"/>
      <c r="I121" s="2"/>
      <c r="J121" s="2"/>
      <c r="K121" s="2"/>
      <c r="L121" s="2"/>
      <c r="M121" s="2"/>
      <c r="N121" s="2"/>
      <c r="O121" s="2"/>
      <c r="P121" s="2"/>
      <c r="Q121" s="2"/>
      <c r="R121" s="2"/>
      <c r="S121" s="2"/>
      <c r="T121" s="2"/>
      <c r="U121" s="2"/>
      <c r="V121" s="2"/>
      <c r="W121" s="2"/>
    </row>
    <row r="122">
      <c r="A122" s="2"/>
      <c r="B122" s="2"/>
      <c r="C122" s="2"/>
      <c r="D122" s="2"/>
      <c r="E122" s="2"/>
      <c r="F122" s="2"/>
      <c r="G122" s="2"/>
      <c r="H122" s="2"/>
      <c r="I122" s="2"/>
      <c r="J122" s="2"/>
      <c r="K122" s="2"/>
      <c r="L122" s="2"/>
      <c r="M122" s="2"/>
      <c r="N122" s="2"/>
      <c r="O122" s="2"/>
      <c r="P122" s="2"/>
      <c r="Q122" s="2"/>
      <c r="R122" s="2"/>
      <c r="S122" s="2"/>
      <c r="T122" s="2"/>
      <c r="U122" s="2"/>
      <c r="V122" s="2"/>
      <c r="W122" s="2"/>
    </row>
    <row r="123">
      <c r="A123" s="2"/>
      <c r="B123" s="2"/>
      <c r="C123" s="2"/>
      <c r="D123" s="2"/>
      <c r="E123" s="2"/>
      <c r="F123" s="2"/>
      <c r="G123" s="2"/>
      <c r="H123" s="2"/>
      <c r="I123" s="2"/>
      <c r="J123" s="2"/>
      <c r="K123" s="2"/>
      <c r="L123" s="2"/>
      <c r="M123" s="2"/>
      <c r="N123" s="2"/>
      <c r="O123" s="2"/>
      <c r="P123" s="2"/>
      <c r="Q123" s="2"/>
      <c r="R123" s="2"/>
      <c r="S123" s="2"/>
      <c r="T123" s="2"/>
      <c r="U123" s="2"/>
      <c r="V123" s="2"/>
      <c r="W123" s="2"/>
    </row>
    <row r="124">
      <c r="A124" s="2"/>
      <c r="B124" s="2"/>
      <c r="C124" s="2"/>
      <c r="D124" s="2"/>
      <c r="E124" s="2"/>
      <c r="F124" s="2"/>
      <c r="G124" s="2"/>
      <c r="H124" s="2"/>
      <c r="I124" s="2"/>
      <c r="J124" s="2"/>
      <c r="K124" s="2"/>
      <c r="L124" s="2"/>
      <c r="M124" s="2"/>
      <c r="N124" s="2"/>
      <c r="O124" s="2"/>
      <c r="P124" s="2"/>
      <c r="Q124" s="2"/>
      <c r="R124" s="2"/>
      <c r="S124" s="2"/>
      <c r="T124" s="2"/>
      <c r="U124" s="2"/>
      <c r="V124" s="2"/>
      <c r="W124" s="2"/>
    </row>
    <row r="125">
      <c r="A125" s="2"/>
      <c r="B125" s="2"/>
      <c r="C125" s="2"/>
      <c r="D125" s="2"/>
      <c r="E125" s="2"/>
      <c r="F125" s="2"/>
      <c r="G125" s="2"/>
      <c r="H125" s="2"/>
      <c r="I125" s="2"/>
      <c r="J125" s="2"/>
      <c r="K125" s="2"/>
      <c r="L125" s="2"/>
      <c r="M125" s="2"/>
      <c r="N125" s="2"/>
      <c r="O125" s="2"/>
      <c r="P125" s="2"/>
      <c r="Q125" s="2"/>
      <c r="R125" s="2"/>
      <c r="S125" s="2"/>
      <c r="T125" s="2"/>
      <c r="U125" s="2"/>
      <c r="V125" s="2"/>
      <c r="W125" s="2"/>
    </row>
    <row r="126">
      <c r="A126" s="2"/>
      <c r="B126" s="2"/>
      <c r="C126" s="2"/>
      <c r="D126" s="2"/>
      <c r="E126" s="2"/>
      <c r="F126" s="2"/>
      <c r="G126" s="2"/>
      <c r="H126" s="2"/>
      <c r="I126" s="2"/>
      <c r="J126" s="2"/>
      <c r="K126" s="2"/>
      <c r="L126" s="2"/>
      <c r="M126" s="2"/>
      <c r="N126" s="2"/>
      <c r="O126" s="2"/>
      <c r="P126" s="2"/>
      <c r="Q126" s="2"/>
      <c r="R126" s="2"/>
      <c r="S126" s="2"/>
      <c r="T126" s="2"/>
      <c r="U126" s="2"/>
      <c r="V126" s="2"/>
      <c r="W126" s="2"/>
    </row>
    <row r="127">
      <c r="A127" s="2"/>
      <c r="B127" s="2"/>
      <c r="C127" s="2"/>
      <c r="D127" s="2"/>
      <c r="E127" s="2"/>
      <c r="F127" s="2"/>
      <c r="G127" s="2"/>
      <c r="H127" s="2"/>
      <c r="I127" s="2"/>
      <c r="J127" s="2"/>
      <c r="K127" s="2"/>
      <c r="L127" s="2"/>
      <c r="M127" s="2"/>
      <c r="N127" s="2"/>
      <c r="O127" s="2"/>
      <c r="P127" s="2"/>
      <c r="Q127" s="2"/>
      <c r="R127" s="2"/>
      <c r="S127" s="2"/>
      <c r="T127" s="2"/>
      <c r="U127" s="2"/>
      <c r="V127" s="2"/>
      <c r="W127" s="2"/>
    </row>
    <row r="128">
      <c r="A128" s="2"/>
      <c r="B128" s="2"/>
      <c r="C128" s="2"/>
      <c r="D128" s="2"/>
      <c r="E128" s="2"/>
      <c r="F128" s="2"/>
      <c r="G128" s="2"/>
      <c r="H128" s="2"/>
      <c r="I128" s="2"/>
      <c r="J128" s="2"/>
      <c r="K128" s="2"/>
      <c r="L128" s="2"/>
      <c r="M128" s="2"/>
      <c r="N128" s="2"/>
      <c r="O128" s="2"/>
      <c r="P128" s="2"/>
      <c r="Q128" s="2"/>
      <c r="R128" s="2"/>
      <c r="S128" s="2"/>
      <c r="T128" s="2"/>
      <c r="U128" s="2"/>
      <c r="V128" s="2"/>
      <c r="W128" s="2"/>
    </row>
    <row r="129">
      <c r="A129" s="2"/>
      <c r="B129" s="2"/>
      <c r="C129" s="2"/>
      <c r="D129" s="2"/>
      <c r="E129" s="2"/>
      <c r="F129" s="2"/>
      <c r="G129" s="2"/>
      <c r="H129" s="2"/>
      <c r="I129" s="2"/>
      <c r="J129" s="2"/>
      <c r="K129" s="2"/>
      <c r="L129" s="2"/>
      <c r="M129" s="2"/>
      <c r="N129" s="2"/>
      <c r="O129" s="2"/>
      <c r="P129" s="2"/>
      <c r="Q129" s="2"/>
      <c r="R129" s="2"/>
      <c r="S129" s="2"/>
      <c r="T129" s="2"/>
      <c r="U129" s="2"/>
      <c r="V129" s="2"/>
      <c r="W129" s="2"/>
    </row>
    <row r="130">
      <c r="A130" s="2"/>
      <c r="B130" s="2"/>
      <c r="C130" s="2"/>
      <c r="D130" s="2"/>
      <c r="E130" s="2"/>
      <c r="F130" s="2"/>
      <c r="G130" s="2"/>
      <c r="H130" s="2"/>
      <c r="I130" s="2"/>
      <c r="J130" s="2"/>
      <c r="K130" s="2"/>
      <c r="L130" s="2"/>
      <c r="M130" s="2"/>
      <c r="N130" s="2"/>
      <c r="O130" s="2"/>
      <c r="P130" s="2"/>
      <c r="Q130" s="2"/>
      <c r="R130" s="2"/>
      <c r="S130" s="2"/>
      <c r="T130" s="2"/>
      <c r="U130" s="2"/>
      <c r="V130" s="2"/>
      <c r="W130" s="2"/>
    </row>
    <row r="131">
      <c r="A131" s="2"/>
      <c r="B131" s="2"/>
      <c r="C131" s="2"/>
      <c r="D131" s="2"/>
      <c r="E131" s="2"/>
      <c r="F131" s="2"/>
      <c r="G131" s="2"/>
      <c r="H131" s="2"/>
      <c r="I131" s="2"/>
      <c r="J131" s="2"/>
      <c r="K131" s="2"/>
      <c r="L131" s="2"/>
      <c r="M131" s="2"/>
      <c r="N131" s="2"/>
      <c r="O131" s="2"/>
      <c r="P131" s="2"/>
      <c r="Q131" s="2"/>
      <c r="R131" s="2"/>
      <c r="S131" s="2"/>
      <c r="T131" s="2"/>
      <c r="U131" s="2"/>
      <c r="V131" s="2"/>
      <c r="W131" s="2"/>
    </row>
    <row r="132">
      <c r="A132" s="2"/>
      <c r="B132" s="2"/>
      <c r="C132" s="2"/>
      <c r="D132" s="2"/>
      <c r="E132" s="2"/>
      <c r="F132" s="2"/>
      <c r="G132" s="2"/>
      <c r="H132" s="2"/>
      <c r="I132" s="2"/>
      <c r="J132" s="2"/>
      <c r="K132" s="2"/>
      <c r="L132" s="2"/>
      <c r="M132" s="2"/>
      <c r="N132" s="2"/>
      <c r="O132" s="2"/>
      <c r="P132" s="2"/>
      <c r="Q132" s="2"/>
      <c r="R132" s="2"/>
      <c r="S132" s="2"/>
      <c r="T132" s="2"/>
      <c r="U132" s="2"/>
      <c r="V132" s="2"/>
      <c r="W132" s="2"/>
    </row>
    <row r="133">
      <c r="A133" s="2"/>
      <c r="B133" s="2"/>
      <c r="C133" s="2"/>
      <c r="D133" s="2"/>
      <c r="E133" s="2"/>
      <c r="F133" s="2"/>
      <c r="G133" s="2"/>
      <c r="H133" s="2"/>
      <c r="I133" s="2"/>
      <c r="J133" s="2"/>
      <c r="K133" s="2"/>
      <c r="L133" s="2"/>
      <c r="M133" s="2"/>
      <c r="N133" s="2"/>
      <c r="O133" s="2"/>
      <c r="P133" s="2"/>
      <c r="Q133" s="2"/>
      <c r="R133" s="2"/>
      <c r="S133" s="2"/>
      <c r="T133" s="2"/>
      <c r="U133" s="2"/>
      <c r="V133" s="2"/>
      <c r="W133" s="2"/>
    </row>
    <row r="134">
      <c r="A134" s="2"/>
      <c r="B134" s="2"/>
      <c r="C134" s="2"/>
      <c r="D134" s="2"/>
      <c r="E134" s="2"/>
      <c r="F134" s="2"/>
      <c r="G134" s="2"/>
      <c r="H134" s="2"/>
      <c r="I134" s="2"/>
      <c r="J134" s="2"/>
      <c r="K134" s="2"/>
      <c r="L134" s="2"/>
      <c r="M134" s="2"/>
      <c r="N134" s="2"/>
      <c r="O134" s="2"/>
      <c r="P134" s="2"/>
      <c r="Q134" s="2"/>
      <c r="R134" s="2"/>
      <c r="S134" s="2"/>
      <c r="T134" s="2"/>
      <c r="U134" s="2"/>
      <c r="V134" s="2"/>
      <c r="W134" s="2"/>
    </row>
    <row r="135">
      <c r="A135" s="2"/>
      <c r="B135" s="2"/>
      <c r="C135" s="2"/>
      <c r="D135" s="2"/>
      <c r="E135" s="2"/>
      <c r="F135" s="2"/>
      <c r="G135" s="2"/>
      <c r="H135" s="2"/>
      <c r="I135" s="2"/>
      <c r="J135" s="2"/>
      <c r="K135" s="2"/>
      <c r="L135" s="2"/>
      <c r="M135" s="2"/>
      <c r="N135" s="2"/>
      <c r="O135" s="2"/>
      <c r="P135" s="2"/>
      <c r="Q135" s="2"/>
      <c r="R135" s="2"/>
      <c r="S135" s="2"/>
      <c r="T135" s="2"/>
      <c r="U135" s="2"/>
      <c r="V135" s="2"/>
      <c r="W135" s="2"/>
    </row>
    <row r="136">
      <c r="A136" s="2"/>
      <c r="B136" s="2"/>
      <c r="C136" s="2"/>
      <c r="D136" s="2"/>
      <c r="E136" s="2"/>
      <c r="F136" s="2"/>
      <c r="G136" s="2"/>
      <c r="H136" s="2"/>
      <c r="I136" s="2"/>
      <c r="J136" s="2"/>
      <c r="K136" s="2"/>
      <c r="L136" s="2"/>
      <c r="M136" s="2"/>
      <c r="N136" s="2"/>
      <c r="O136" s="2"/>
      <c r="P136" s="2"/>
      <c r="Q136" s="2"/>
      <c r="R136" s="2"/>
      <c r="S136" s="2"/>
      <c r="T136" s="2"/>
      <c r="U136" s="2"/>
      <c r="V136" s="2"/>
      <c r="W136" s="2"/>
    </row>
    <row r="137">
      <c r="A137" s="2"/>
      <c r="B137" s="2"/>
      <c r="C137" s="2"/>
      <c r="D137" s="2"/>
      <c r="E137" s="2"/>
      <c r="F137" s="2"/>
      <c r="G137" s="2"/>
      <c r="H137" s="2"/>
      <c r="I137" s="2"/>
      <c r="J137" s="2"/>
      <c r="K137" s="2"/>
      <c r="L137" s="2"/>
      <c r="M137" s="2"/>
      <c r="N137" s="2"/>
      <c r="O137" s="2"/>
      <c r="P137" s="2"/>
      <c r="Q137" s="2"/>
      <c r="R137" s="2"/>
      <c r="S137" s="2"/>
      <c r="T137" s="2"/>
      <c r="U137" s="2"/>
      <c r="V137" s="2"/>
      <c r="W137" s="2"/>
    </row>
    <row r="138">
      <c r="A138" s="2"/>
      <c r="B138" s="2"/>
      <c r="C138" s="2"/>
      <c r="D138" s="2"/>
      <c r="E138" s="2"/>
      <c r="F138" s="2"/>
      <c r="G138" s="2"/>
      <c r="H138" s="2"/>
      <c r="I138" s="2"/>
      <c r="J138" s="2"/>
      <c r="K138" s="2"/>
      <c r="L138" s="2"/>
      <c r="M138" s="2"/>
      <c r="N138" s="2"/>
      <c r="O138" s="2"/>
      <c r="P138" s="2"/>
      <c r="Q138" s="2"/>
      <c r="R138" s="2"/>
      <c r="S138" s="2"/>
      <c r="T138" s="2"/>
      <c r="U138" s="2"/>
      <c r="V138" s="2"/>
      <c r="W138" s="2"/>
    </row>
    <row r="139">
      <c r="A139" s="2"/>
      <c r="B139" s="2"/>
      <c r="C139" s="2"/>
      <c r="D139" s="2"/>
      <c r="E139" s="2"/>
      <c r="F139" s="2"/>
      <c r="G139" s="2"/>
      <c r="H139" s="2"/>
      <c r="I139" s="2"/>
      <c r="J139" s="2"/>
      <c r="K139" s="2"/>
      <c r="L139" s="2"/>
      <c r="M139" s="2"/>
      <c r="N139" s="2"/>
      <c r="O139" s="2"/>
      <c r="P139" s="2"/>
      <c r="Q139" s="2"/>
      <c r="R139" s="2"/>
      <c r="S139" s="2"/>
      <c r="T139" s="2"/>
      <c r="U139" s="2"/>
      <c r="V139" s="2"/>
      <c r="W139" s="2"/>
    </row>
    <row r="140">
      <c r="A140" s="2"/>
      <c r="B140" s="2"/>
      <c r="C140" s="2"/>
      <c r="D140" s="2"/>
      <c r="E140" s="2"/>
      <c r="F140" s="2"/>
      <c r="G140" s="2"/>
      <c r="H140" s="2"/>
      <c r="I140" s="2"/>
      <c r="J140" s="2"/>
      <c r="K140" s="2"/>
      <c r="L140" s="2"/>
      <c r="M140" s="2"/>
      <c r="N140" s="2"/>
      <c r="O140" s="2"/>
      <c r="P140" s="2"/>
      <c r="Q140" s="2"/>
      <c r="R140" s="2"/>
      <c r="S140" s="2"/>
      <c r="T140" s="2"/>
      <c r="U140" s="2"/>
      <c r="V140" s="2"/>
      <c r="W140" s="2"/>
    </row>
    <row r="141">
      <c r="A141" s="2"/>
      <c r="B141" s="2"/>
      <c r="C141" s="2"/>
      <c r="D141" s="2"/>
      <c r="E141" s="2"/>
      <c r="F141" s="2"/>
      <c r="G141" s="2"/>
      <c r="H141" s="2"/>
      <c r="I141" s="2"/>
      <c r="J141" s="2"/>
      <c r="K141" s="2"/>
      <c r="L141" s="2"/>
      <c r="M141" s="2"/>
      <c r="N141" s="2"/>
      <c r="O141" s="2"/>
      <c r="P141" s="2"/>
      <c r="Q141" s="2"/>
      <c r="R141" s="2"/>
      <c r="S141" s="2"/>
      <c r="T141" s="2"/>
      <c r="U141" s="2"/>
      <c r="V141" s="2"/>
      <c r="W141" s="2"/>
    </row>
    <row r="142">
      <c r="A142" s="2"/>
      <c r="B142" s="2"/>
      <c r="C142" s="2"/>
      <c r="D142" s="2"/>
      <c r="E142" s="2"/>
      <c r="F142" s="2"/>
      <c r="G142" s="2"/>
      <c r="H142" s="2"/>
      <c r="I142" s="2"/>
      <c r="J142" s="2"/>
      <c r="K142" s="2"/>
      <c r="L142" s="2"/>
      <c r="M142" s="2"/>
      <c r="N142" s="2"/>
      <c r="O142" s="2"/>
      <c r="P142" s="2"/>
      <c r="Q142" s="2"/>
      <c r="R142" s="2"/>
      <c r="S142" s="2"/>
      <c r="T142" s="2"/>
      <c r="U142" s="2"/>
      <c r="V142" s="2"/>
      <c r="W142" s="2"/>
    </row>
    <row r="143">
      <c r="A143" s="2"/>
      <c r="B143" s="2"/>
      <c r="C143" s="2"/>
      <c r="D143" s="2"/>
      <c r="E143" s="2"/>
      <c r="F143" s="2"/>
      <c r="G143" s="2"/>
      <c r="H143" s="2"/>
      <c r="I143" s="2"/>
      <c r="J143" s="2"/>
      <c r="K143" s="2"/>
      <c r="L143" s="2"/>
      <c r="M143" s="2"/>
      <c r="N143" s="2"/>
      <c r="O143" s="2"/>
      <c r="P143" s="2"/>
      <c r="Q143" s="2"/>
      <c r="R143" s="2"/>
      <c r="S143" s="2"/>
      <c r="T143" s="2"/>
      <c r="U143" s="2"/>
      <c r="V143" s="2"/>
      <c r="W143" s="2"/>
    </row>
    <row r="144">
      <c r="A144" s="2"/>
      <c r="B144" s="2"/>
      <c r="C144" s="2"/>
      <c r="D144" s="2"/>
      <c r="E144" s="2"/>
      <c r="F144" s="2"/>
      <c r="G144" s="2"/>
      <c r="H144" s="2"/>
      <c r="I144" s="2"/>
      <c r="J144" s="2"/>
      <c r="K144" s="2"/>
      <c r="L144" s="2"/>
      <c r="M144" s="2"/>
      <c r="N144" s="2"/>
      <c r="O144" s="2"/>
      <c r="P144" s="2"/>
      <c r="Q144" s="2"/>
      <c r="R144" s="2"/>
      <c r="S144" s="2"/>
      <c r="T144" s="2"/>
      <c r="U144" s="2"/>
      <c r="V144" s="2"/>
      <c r="W144" s="2"/>
    </row>
    <row r="145">
      <c r="A145" s="2"/>
      <c r="B145" s="2"/>
      <c r="C145" s="2"/>
      <c r="D145" s="2"/>
      <c r="E145" s="2"/>
      <c r="F145" s="2"/>
      <c r="G145" s="2"/>
      <c r="H145" s="2"/>
      <c r="I145" s="2"/>
      <c r="J145" s="2"/>
      <c r="K145" s="2"/>
      <c r="L145" s="2"/>
      <c r="M145" s="2"/>
      <c r="N145" s="2"/>
      <c r="O145" s="2"/>
      <c r="P145" s="2"/>
      <c r="Q145" s="2"/>
      <c r="R145" s="2"/>
      <c r="S145" s="2"/>
      <c r="T145" s="2"/>
      <c r="U145" s="2"/>
      <c r="V145" s="2"/>
      <c r="W145" s="2"/>
    </row>
    <row r="146">
      <c r="A146" s="2"/>
      <c r="B146" s="2"/>
      <c r="C146" s="2"/>
      <c r="D146" s="2"/>
      <c r="E146" s="2"/>
      <c r="F146" s="2"/>
      <c r="G146" s="2"/>
      <c r="H146" s="2"/>
      <c r="I146" s="2"/>
      <c r="J146" s="2"/>
      <c r="K146" s="2"/>
      <c r="L146" s="2"/>
      <c r="M146" s="2"/>
      <c r="N146" s="2"/>
      <c r="O146" s="2"/>
      <c r="P146" s="2"/>
      <c r="Q146" s="2"/>
      <c r="R146" s="2"/>
      <c r="S146" s="2"/>
      <c r="T146" s="2"/>
      <c r="U146" s="2"/>
      <c r="V146" s="2"/>
      <c r="W146" s="2"/>
    </row>
    <row r="147">
      <c r="A147" s="2"/>
      <c r="B147" s="2"/>
      <c r="C147" s="2"/>
      <c r="D147" s="2"/>
      <c r="E147" s="2"/>
      <c r="F147" s="2"/>
      <c r="G147" s="2"/>
      <c r="H147" s="2"/>
      <c r="I147" s="2"/>
      <c r="J147" s="2"/>
      <c r="K147" s="2"/>
      <c r="L147" s="2"/>
      <c r="M147" s="2"/>
      <c r="N147" s="2"/>
      <c r="O147" s="2"/>
      <c r="P147" s="2"/>
      <c r="Q147" s="2"/>
      <c r="R147" s="2"/>
      <c r="S147" s="2"/>
      <c r="T147" s="2"/>
      <c r="U147" s="2"/>
      <c r="V147" s="2"/>
      <c r="W147" s="2"/>
    </row>
    <row r="148">
      <c r="A148" s="2"/>
      <c r="B148" s="2"/>
      <c r="C148" s="2"/>
      <c r="D148" s="2"/>
      <c r="E148" s="2"/>
      <c r="F148" s="2"/>
      <c r="G148" s="2"/>
      <c r="H148" s="2"/>
      <c r="I148" s="2"/>
      <c r="J148" s="2"/>
      <c r="K148" s="2"/>
      <c r="L148" s="2"/>
      <c r="M148" s="2"/>
      <c r="N148" s="2"/>
      <c r="O148" s="2"/>
      <c r="P148" s="2"/>
      <c r="Q148" s="2"/>
      <c r="R148" s="2"/>
      <c r="S148" s="2"/>
      <c r="T148" s="2"/>
      <c r="U148" s="2"/>
      <c r="V148" s="2"/>
      <c r="W148" s="2"/>
    </row>
    <row r="149">
      <c r="A149" s="2"/>
      <c r="B149" s="2"/>
      <c r="C149" s="2"/>
      <c r="D149" s="2"/>
      <c r="E149" s="2"/>
      <c r="F149" s="2"/>
      <c r="G149" s="2"/>
      <c r="H149" s="2"/>
      <c r="I149" s="2"/>
      <c r="J149" s="2"/>
      <c r="K149" s="2"/>
      <c r="L149" s="2"/>
      <c r="M149" s="2"/>
      <c r="N149" s="2"/>
      <c r="O149" s="2"/>
      <c r="P149" s="2"/>
      <c r="Q149" s="2"/>
      <c r="R149" s="2"/>
      <c r="S149" s="2"/>
      <c r="T149" s="2"/>
      <c r="U149" s="2"/>
      <c r="V149" s="2"/>
      <c r="W149" s="2"/>
    </row>
    <row r="150">
      <c r="A150" s="2"/>
      <c r="B150" s="2"/>
      <c r="C150" s="2"/>
      <c r="D150" s="2"/>
      <c r="E150" s="2"/>
      <c r="F150" s="2"/>
      <c r="G150" s="2"/>
      <c r="H150" s="2"/>
      <c r="I150" s="2"/>
      <c r="J150" s="2"/>
      <c r="K150" s="2"/>
      <c r="L150" s="2"/>
      <c r="M150" s="2"/>
      <c r="N150" s="2"/>
      <c r="O150" s="2"/>
      <c r="P150" s="2"/>
      <c r="Q150" s="2"/>
      <c r="R150" s="2"/>
      <c r="S150" s="2"/>
      <c r="T150" s="2"/>
      <c r="U150" s="2"/>
      <c r="V150" s="2"/>
      <c r="W150" s="2"/>
    </row>
    <row r="151">
      <c r="A151" s="2"/>
      <c r="B151" s="2"/>
      <c r="C151" s="2"/>
      <c r="D151" s="2"/>
      <c r="E151" s="2"/>
      <c r="F151" s="2"/>
      <c r="G151" s="2"/>
      <c r="H151" s="2"/>
      <c r="I151" s="2"/>
      <c r="J151" s="2"/>
      <c r="K151" s="2"/>
      <c r="L151" s="2"/>
      <c r="M151" s="2"/>
      <c r="N151" s="2"/>
      <c r="O151" s="2"/>
      <c r="P151" s="2"/>
      <c r="Q151" s="2"/>
      <c r="R151" s="2"/>
      <c r="S151" s="2"/>
      <c r="T151" s="2"/>
      <c r="U151" s="2"/>
      <c r="V151" s="2"/>
      <c r="W151" s="2"/>
    </row>
    <row r="152">
      <c r="A152" s="2"/>
      <c r="B152" s="2"/>
      <c r="C152" s="2"/>
      <c r="D152" s="2"/>
      <c r="E152" s="2"/>
      <c r="F152" s="2"/>
      <c r="G152" s="2"/>
      <c r="H152" s="2"/>
      <c r="I152" s="2"/>
      <c r="J152" s="2"/>
      <c r="K152" s="2"/>
      <c r="L152" s="2"/>
      <c r="M152" s="2"/>
      <c r="N152" s="2"/>
      <c r="O152" s="2"/>
      <c r="P152" s="2"/>
      <c r="Q152" s="2"/>
      <c r="R152" s="2"/>
      <c r="S152" s="2"/>
      <c r="T152" s="2"/>
      <c r="U152" s="2"/>
      <c r="V152" s="2"/>
      <c r="W152" s="2"/>
    </row>
    <row r="153">
      <c r="A153" s="2"/>
      <c r="B153" s="2"/>
      <c r="C153" s="2"/>
      <c r="D153" s="2"/>
      <c r="E153" s="2"/>
      <c r="F153" s="2"/>
      <c r="G153" s="2"/>
      <c r="H153" s="2"/>
      <c r="I153" s="2"/>
      <c r="J153" s="2"/>
      <c r="K153" s="2"/>
      <c r="L153" s="2"/>
      <c r="M153" s="2"/>
      <c r="N153" s="2"/>
      <c r="O153" s="2"/>
      <c r="P153" s="2"/>
      <c r="Q153" s="2"/>
      <c r="R153" s="2"/>
      <c r="S153" s="2"/>
      <c r="T153" s="2"/>
      <c r="U153" s="2"/>
      <c r="V153" s="2"/>
      <c r="W153" s="2"/>
    </row>
    <row r="154">
      <c r="A154" s="2"/>
      <c r="B154" s="2"/>
      <c r="C154" s="2"/>
      <c r="D154" s="2"/>
      <c r="E154" s="2"/>
      <c r="F154" s="2"/>
      <c r="G154" s="2"/>
      <c r="H154" s="2"/>
      <c r="I154" s="2"/>
      <c r="J154" s="2"/>
      <c r="K154" s="2"/>
      <c r="L154" s="2"/>
      <c r="M154" s="2"/>
      <c r="N154" s="2"/>
      <c r="O154" s="2"/>
      <c r="P154" s="2"/>
      <c r="Q154" s="2"/>
      <c r="R154" s="2"/>
      <c r="S154" s="2"/>
      <c r="T154" s="2"/>
      <c r="U154" s="2"/>
      <c r="V154" s="2"/>
      <c r="W154" s="2"/>
    </row>
    <row r="155">
      <c r="A155" s="2"/>
      <c r="B155" s="2"/>
      <c r="C155" s="2"/>
      <c r="D155" s="2"/>
      <c r="E155" s="2"/>
      <c r="F155" s="2"/>
      <c r="G155" s="2"/>
      <c r="H155" s="2"/>
      <c r="I155" s="2"/>
      <c r="J155" s="2"/>
      <c r="K155" s="2"/>
      <c r="L155" s="2"/>
      <c r="M155" s="2"/>
      <c r="N155" s="2"/>
      <c r="O155" s="2"/>
      <c r="P155" s="2"/>
      <c r="Q155" s="2"/>
      <c r="R155" s="2"/>
      <c r="S155" s="2"/>
      <c r="T155" s="2"/>
      <c r="U155" s="2"/>
      <c r="V155" s="2"/>
      <c r="W155" s="2"/>
    </row>
    <row r="156">
      <c r="A156" s="2"/>
      <c r="B156" s="2"/>
      <c r="C156" s="2"/>
      <c r="D156" s="2"/>
      <c r="E156" s="2"/>
      <c r="F156" s="2"/>
      <c r="G156" s="2"/>
      <c r="H156" s="2"/>
      <c r="I156" s="2"/>
      <c r="J156" s="2"/>
      <c r="K156" s="2"/>
      <c r="L156" s="2"/>
      <c r="M156" s="2"/>
      <c r="N156" s="2"/>
      <c r="O156" s="2"/>
      <c r="P156" s="2"/>
      <c r="Q156" s="2"/>
      <c r="R156" s="2"/>
      <c r="S156" s="2"/>
      <c r="T156" s="2"/>
      <c r="U156" s="2"/>
      <c r="V156" s="2"/>
      <c r="W156" s="2"/>
    </row>
    <row r="157">
      <c r="A157" s="2"/>
      <c r="B157" s="2"/>
      <c r="C157" s="2"/>
      <c r="D157" s="2"/>
      <c r="E157" s="2"/>
      <c r="F157" s="2"/>
      <c r="G157" s="2"/>
      <c r="H157" s="2"/>
      <c r="I157" s="2"/>
      <c r="J157" s="2"/>
      <c r="K157" s="2"/>
      <c r="L157" s="2"/>
      <c r="M157" s="2"/>
      <c r="N157" s="2"/>
      <c r="O157" s="2"/>
      <c r="P157" s="2"/>
      <c r="Q157" s="2"/>
      <c r="R157" s="2"/>
      <c r="S157" s="2"/>
      <c r="T157" s="2"/>
      <c r="U157" s="2"/>
      <c r="V157" s="2"/>
      <c r="W157" s="2"/>
    </row>
    <row r="158">
      <c r="A158" s="2"/>
      <c r="B158" s="2"/>
      <c r="C158" s="2"/>
      <c r="D158" s="2"/>
      <c r="E158" s="2"/>
      <c r="F158" s="2"/>
      <c r="G158" s="2"/>
      <c r="H158" s="2"/>
      <c r="I158" s="2"/>
      <c r="J158" s="2"/>
      <c r="K158" s="2"/>
      <c r="L158" s="2"/>
      <c r="M158" s="2"/>
      <c r="N158" s="2"/>
      <c r="O158" s="2"/>
      <c r="P158" s="2"/>
      <c r="Q158" s="2"/>
      <c r="R158" s="2"/>
      <c r="S158" s="2"/>
      <c r="T158" s="2"/>
      <c r="U158" s="2"/>
      <c r="V158" s="2"/>
      <c r="W158" s="2"/>
    </row>
    <row r="159">
      <c r="A159" s="2"/>
      <c r="B159" s="2"/>
      <c r="C159" s="2"/>
      <c r="D159" s="2"/>
      <c r="E159" s="2"/>
      <c r="F159" s="2"/>
      <c r="G159" s="2"/>
      <c r="H159" s="2"/>
      <c r="I159" s="2"/>
      <c r="J159" s="2"/>
      <c r="K159" s="2"/>
      <c r="L159" s="2"/>
      <c r="M159" s="2"/>
      <c r="N159" s="2"/>
      <c r="O159" s="2"/>
      <c r="P159" s="2"/>
      <c r="Q159" s="2"/>
      <c r="R159" s="2"/>
      <c r="S159" s="2"/>
      <c r="T159" s="2"/>
      <c r="U159" s="2"/>
      <c r="V159" s="2"/>
      <c r="W159" s="2"/>
    </row>
    <row r="160">
      <c r="A160" s="2"/>
      <c r="B160" s="2"/>
      <c r="C160" s="2"/>
      <c r="D160" s="2"/>
      <c r="E160" s="2"/>
      <c r="F160" s="2"/>
      <c r="G160" s="2"/>
      <c r="H160" s="2"/>
      <c r="I160" s="2"/>
      <c r="J160" s="2"/>
      <c r="K160" s="2"/>
      <c r="L160" s="2"/>
      <c r="M160" s="2"/>
      <c r="N160" s="2"/>
      <c r="O160" s="2"/>
      <c r="P160" s="2"/>
      <c r="Q160" s="2"/>
      <c r="R160" s="2"/>
      <c r="S160" s="2"/>
      <c r="T160" s="2"/>
      <c r="U160" s="2"/>
      <c r="V160" s="2"/>
      <c r="W160" s="2"/>
    </row>
    <row r="161">
      <c r="A161" s="2"/>
      <c r="B161" s="2"/>
      <c r="C161" s="2"/>
      <c r="D161" s="2"/>
      <c r="E161" s="2"/>
      <c r="F161" s="2"/>
      <c r="G161" s="2"/>
      <c r="H161" s="2"/>
      <c r="I161" s="2"/>
      <c r="J161" s="2"/>
      <c r="K161" s="2"/>
      <c r="L161" s="2"/>
      <c r="M161" s="2"/>
      <c r="N161" s="2"/>
      <c r="O161" s="2"/>
      <c r="P161" s="2"/>
      <c r="Q161" s="2"/>
      <c r="R161" s="2"/>
      <c r="S161" s="2"/>
      <c r="T161" s="2"/>
      <c r="U161" s="2"/>
      <c r="V161" s="2"/>
      <c r="W161" s="2"/>
    </row>
    <row r="162">
      <c r="A162" s="2"/>
      <c r="B162" s="2"/>
      <c r="C162" s="2"/>
      <c r="D162" s="2"/>
      <c r="E162" s="2"/>
      <c r="F162" s="2"/>
      <c r="G162" s="2"/>
      <c r="H162" s="2"/>
      <c r="I162" s="2"/>
      <c r="J162" s="2"/>
      <c r="K162" s="2"/>
      <c r="L162" s="2"/>
      <c r="M162" s="2"/>
      <c r="N162" s="2"/>
      <c r="O162" s="2"/>
      <c r="P162" s="2"/>
      <c r="Q162" s="2"/>
      <c r="R162" s="2"/>
      <c r="S162" s="2"/>
      <c r="T162" s="2"/>
      <c r="U162" s="2"/>
      <c r="V162" s="2"/>
      <c r="W162" s="2"/>
    </row>
    <row r="163">
      <c r="A163" s="2"/>
      <c r="B163" s="2"/>
      <c r="C163" s="2"/>
      <c r="D163" s="2"/>
      <c r="E163" s="2"/>
      <c r="F163" s="2"/>
      <c r="G163" s="2"/>
      <c r="H163" s="2"/>
      <c r="I163" s="2"/>
      <c r="J163" s="2"/>
      <c r="K163" s="2"/>
      <c r="L163" s="2"/>
      <c r="M163" s="2"/>
      <c r="N163" s="2"/>
      <c r="O163" s="2"/>
      <c r="P163" s="2"/>
      <c r="Q163" s="2"/>
      <c r="R163" s="2"/>
      <c r="S163" s="2"/>
      <c r="T163" s="2"/>
      <c r="U163" s="2"/>
      <c r="V163" s="2"/>
      <c r="W163" s="2"/>
    </row>
    <row r="164">
      <c r="A164" s="2"/>
      <c r="B164" s="2"/>
      <c r="C164" s="2"/>
      <c r="D164" s="2"/>
      <c r="E164" s="2"/>
      <c r="F164" s="2"/>
      <c r="G164" s="2"/>
      <c r="H164" s="2"/>
      <c r="I164" s="2"/>
      <c r="J164" s="2"/>
      <c r="K164" s="2"/>
      <c r="L164" s="2"/>
      <c r="M164" s="2"/>
      <c r="N164" s="2"/>
      <c r="O164" s="2"/>
      <c r="P164" s="2"/>
      <c r="Q164" s="2"/>
      <c r="R164" s="2"/>
      <c r="S164" s="2"/>
      <c r="T164" s="2"/>
      <c r="U164" s="2"/>
      <c r="V164" s="2"/>
      <c r="W164" s="2"/>
    </row>
    <row r="165">
      <c r="A165" s="2"/>
      <c r="B165" s="2"/>
      <c r="C165" s="2"/>
      <c r="D165" s="2"/>
      <c r="E165" s="2"/>
      <c r="F165" s="2"/>
      <c r="G165" s="2"/>
      <c r="H165" s="2"/>
      <c r="I165" s="2"/>
      <c r="J165" s="2"/>
      <c r="K165" s="2"/>
      <c r="L165" s="2"/>
      <c r="M165" s="2"/>
      <c r="N165" s="2"/>
      <c r="O165" s="2"/>
      <c r="P165" s="2"/>
      <c r="Q165" s="2"/>
      <c r="R165" s="2"/>
      <c r="S165" s="2"/>
      <c r="T165" s="2"/>
      <c r="U165" s="2"/>
      <c r="V165" s="2"/>
      <c r="W165" s="2"/>
    </row>
    <row r="166">
      <c r="A166" s="2"/>
      <c r="B166" s="2"/>
      <c r="C166" s="2"/>
      <c r="D166" s="2"/>
      <c r="E166" s="2"/>
      <c r="F166" s="2"/>
      <c r="G166" s="2"/>
      <c r="H166" s="2"/>
      <c r="I166" s="2"/>
      <c r="J166" s="2"/>
      <c r="K166" s="2"/>
      <c r="L166" s="2"/>
      <c r="M166" s="2"/>
      <c r="N166" s="2"/>
      <c r="O166" s="2"/>
      <c r="P166" s="2"/>
      <c r="Q166" s="2"/>
      <c r="R166" s="2"/>
      <c r="S166" s="2"/>
      <c r="T166" s="2"/>
      <c r="U166" s="2"/>
      <c r="V166" s="2"/>
      <c r="W166" s="2"/>
    </row>
    <row r="167">
      <c r="A167" s="2"/>
      <c r="B167" s="2"/>
      <c r="C167" s="2"/>
      <c r="D167" s="2"/>
      <c r="E167" s="2"/>
      <c r="F167" s="2"/>
      <c r="G167" s="2"/>
      <c r="H167" s="2"/>
      <c r="I167" s="2"/>
      <c r="J167" s="2"/>
      <c r="K167" s="2"/>
      <c r="L167" s="2"/>
      <c r="M167" s="2"/>
      <c r="N167" s="2"/>
      <c r="O167" s="2"/>
      <c r="P167" s="2"/>
      <c r="Q167" s="2"/>
      <c r="R167" s="2"/>
      <c r="S167" s="2"/>
      <c r="T167" s="2"/>
      <c r="U167" s="2"/>
      <c r="V167" s="2"/>
      <c r="W167" s="2"/>
    </row>
    <row r="168">
      <c r="A168" s="2"/>
      <c r="B168" s="2"/>
      <c r="C168" s="2"/>
      <c r="D168" s="2"/>
      <c r="E168" s="2"/>
      <c r="F168" s="2"/>
      <c r="G168" s="2"/>
      <c r="H168" s="2"/>
      <c r="I168" s="2"/>
      <c r="J168" s="2"/>
      <c r="K168" s="2"/>
      <c r="L168" s="2"/>
      <c r="M168" s="2"/>
      <c r="N168" s="2"/>
      <c r="O168" s="2"/>
      <c r="P168" s="2"/>
      <c r="Q168" s="2"/>
      <c r="R168" s="2"/>
      <c r="S168" s="2"/>
      <c r="T168" s="2"/>
      <c r="U168" s="2"/>
      <c r="V168" s="2"/>
      <c r="W168" s="2"/>
    </row>
    <row r="169">
      <c r="A169" s="2"/>
      <c r="B169" s="2"/>
      <c r="C169" s="2"/>
      <c r="D169" s="2"/>
      <c r="E169" s="2"/>
      <c r="F169" s="2"/>
      <c r="G169" s="2"/>
      <c r="H169" s="2"/>
      <c r="I169" s="2"/>
      <c r="J169" s="2"/>
      <c r="K169" s="2"/>
      <c r="L169" s="2"/>
      <c r="M169" s="2"/>
      <c r="N169" s="2"/>
      <c r="O169" s="2"/>
      <c r="P169" s="2"/>
      <c r="Q169" s="2"/>
      <c r="R169" s="2"/>
      <c r="S169" s="2"/>
      <c r="T169" s="2"/>
      <c r="U169" s="2"/>
      <c r="V169" s="2"/>
      <c r="W169" s="2"/>
    </row>
    <row r="170">
      <c r="A170" s="2"/>
      <c r="B170" s="2"/>
      <c r="C170" s="2"/>
      <c r="D170" s="2"/>
      <c r="E170" s="2"/>
      <c r="F170" s="2"/>
      <c r="G170" s="2"/>
      <c r="H170" s="2"/>
      <c r="I170" s="2"/>
      <c r="J170" s="2"/>
      <c r="K170" s="2"/>
      <c r="L170" s="2"/>
      <c r="M170" s="2"/>
      <c r="N170" s="2"/>
      <c r="O170" s="2"/>
      <c r="P170" s="2"/>
      <c r="Q170" s="2"/>
      <c r="R170" s="2"/>
      <c r="S170" s="2"/>
      <c r="T170" s="2"/>
      <c r="U170" s="2"/>
      <c r="V170" s="2"/>
      <c r="W170" s="2"/>
    </row>
    <row r="171">
      <c r="A171" s="2"/>
      <c r="B171" s="2"/>
      <c r="C171" s="2"/>
      <c r="D171" s="2"/>
      <c r="E171" s="2"/>
      <c r="F171" s="2"/>
      <c r="G171" s="2"/>
      <c r="H171" s="2"/>
      <c r="I171" s="2"/>
      <c r="J171" s="2"/>
      <c r="K171" s="2"/>
      <c r="L171" s="2"/>
      <c r="M171" s="2"/>
      <c r="N171" s="2"/>
      <c r="O171" s="2"/>
      <c r="P171" s="2"/>
      <c r="Q171" s="2"/>
      <c r="R171" s="2"/>
      <c r="S171" s="2"/>
      <c r="T171" s="2"/>
      <c r="U171" s="2"/>
      <c r="V171" s="2"/>
      <c r="W171" s="2"/>
    </row>
    <row r="172">
      <c r="A172" s="2"/>
      <c r="B172" s="2"/>
      <c r="C172" s="2"/>
      <c r="D172" s="2"/>
      <c r="E172" s="2"/>
      <c r="F172" s="2"/>
      <c r="G172" s="2"/>
      <c r="H172" s="2"/>
      <c r="I172" s="2"/>
      <c r="J172" s="2"/>
      <c r="K172" s="2"/>
      <c r="L172" s="2"/>
      <c r="M172" s="2"/>
      <c r="N172" s="2"/>
      <c r="O172" s="2"/>
      <c r="P172" s="2"/>
      <c r="Q172" s="2"/>
      <c r="R172" s="2"/>
      <c r="S172" s="2"/>
      <c r="T172" s="2"/>
      <c r="U172" s="2"/>
      <c r="V172" s="2"/>
      <c r="W172" s="2"/>
    </row>
    <row r="173">
      <c r="A173" s="2"/>
      <c r="B173" s="2"/>
      <c r="C173" s="2"/>
      <c r="D173" s="2"/>
      <c r="E173" s="2"/>
      <c r="F173" s="2"/>
      <c r="G173" s="2"/>
      <c r="H173" s="2"/>
      <c r="I173" s="2"/>
      <c r="J173" s="2"/>
      <c r="K173" s="2"/>
      <c r="L173" s="2"/>
      <c r="M173" s="2"/>
      <c r="N173" s="2"/>
      <c r="O173" s="2"/>
      <c r="P173" s="2"/>
      <c r="Q173" s="2"/>
      <c r="R173" s="2"/>
      <c r="S173" s="2"/>
      <c r="T173" s="2"/>
      <c r="U173" s="2"/>
      <c r="V173" s="2"/>
      <c r="W173" s="2"/>
    </row>
    <row r="174">
      <c r="A174" s="2"/>
      <c r="B174" s="2"/>
      <c r="C174" s="2"/>
      <c r="D174" s="2"/>
      <c r="E174" s="2"/>
      <c r="F174" s="2"/>
      <c r="G174" s="2"/>
      <c r="H174" s="2"/>
      <c r="I174" s="2"/>
      <c r="J174" s="2"/>
      <c r="K174" s="2"/>
      <c r="L174" s="2"/>
      <c r="M174" s="2"/>
      <c r="N174" s="2"/>
      <c r="O174" s="2"/>
      <c r="P174" s="2"/>
      <c r="Q174" s="2"/>
      <c r="R174" s="2"/>
      <c r="S174" s="2"/>
      <c r="T174" s="2"/>
      <c r="U174" s="2"/>
      <c r="V174" s="2"/>
      <c r="W174" s="2"/>
    </row>
    <row r="175">
      <c r="A175" s="2"/>
      <c r="B175" s="2"/>
      <c r="C175" s="2"/>
      <c r="D175" s="2"/>
      <c r="E175" s="2"/>
      <c r="F175" s="2"/>
      <c r="G175" s="2"/>
      <c r="H175" s="2"/>
      <c r="I175" s="2"/>
      <c r="J175" s="2"/>
      <c r="K175" s="2"/>
      <c r="L175" s="2"/>
      <c r="M175" s="2"/>
      <c r="N175" s="2"/>
      <c r="O175" s="2"/>
      <c r="P175" s="2"/>
      <c r="Q175" s="2"/>
      <c r="R175" s="2"/>
      <c r="S175" s="2"/>
      <c r="T175" s="2"/>
      <c r="U175" s="2"/>
      <c r="V175" s="2"/>
      <c r="W175" s="2"/>
    </row>
    <row r="176">
      <c r="A176" s="2"/>
      <c r="B176" s="2"/>
      <c r="C176" s="2"/>
      <c r="D176" s="2"/>
      <c r="E176" s="2"/>
      <c r="F176" s="2"/>
      <c r="G176" s="2"/>
      <c r="H176" s="2"/>
      <c r="I176" s="2"/>
      <c r="J176" s="2"/>
      <c r="K176" s="2"/>
      <c r="L176" s="2"/>
      <c r="M176" s="2"/>
      <c r="N176" s="2"/>
      <c r="O176" s="2"/>
      <c r="P176" s="2"/>
      <c r="Q176" s="2"/>
      <c r="R176" s="2"/>
      <c r="S176" s="2"/>
      <c r="T176" s="2"/>
      <c r="U176" s="2"/>
      <c r="V176" s="2"/>
      <c r="W176" s="2"/>
    </row>
    <row r="177">
      <c r="A177" s="2"/>
      <c r="B177" s="2"/>
      <c r="C177" s="2"/>
      <c r="D177" s="2"/>
      <c r="E177" s="2"/>
      <c r="F177" s="2"/>
      <c r="G177" s="2"/>
      <c r="H177" s="2"/>
      <c r="I177" s="2"/>
      <c r="J177" s="2"/>
      <c r="K177" s="2"/>
      <c r="L177" s="2"/>
      <c r="M177" s="2"/>
      <c r="N177" s="2"/>
      <c r="O177" s="2"/>
      <c r="P177" s="2"/>
      <c r="Q177" s="2"/>
      <c r="R177" s="2"/>
      <c r="S177" s="2"/>
      <c r="T177" s="2"/>
      <c r="U177" s="2"/>
      <c r="V177" s="2"/>
      <c r="W177" s="2"/>
    </row>
    <row r="178">
      <c r="A178" s="2"/>
      <c r="B178" s="2"/>
      <c r="C178" s="2"/>
      <c r="D178" s="2"/>
      <c r="E178" s="2"/>
      <c r="F178" s="2"/>
      <c r="G178" s="2"/>
      <c r="H178" s="2"/>
      <c r="I178" s="2"/>
      <c r="J178" s="2"/>
      <c r="K178" s="2"/>
      <c r="L178" s="2"/>
      <c r="M178" s="2"/>
      <c r="N178" s="2"/>
      <c r="O178" s="2"/>
      <c r="P178" s="2"/>
      <c r="Q178" s="2"/>
      <c r="R178" s="2"/>
      <c r="S178" s="2"/>
      <c r="T178" s="2"/>
      <c r="U178" s="2"/>
      <c r="V178" s="2"/>
      <c r="W178" s="2"/>
    </row>
    <row r="179">
      <c r="A179" s="2"/>
      <c r="B179" s="2"/>
      <c r="C179" s="2"/>
      <c r="D179" s="2"/>
      <c r="E179" s="2"/>
      <c r="F179" s="2"/>
      <c r="G179" s="2"/>
      <c r="H179" s="2"/>
      <c r="I179" s="2"/>
      <c r="J179" s="2"/>
      <c r="K179" s="2"/>
      <c r="L179" s="2"/>
      <c r="M179" s="2"/>
      <c r="N179" s="2"/>
      <c r="O179" s="2"/>
      <c r="P179" s="2"/>
      <c r="Q179" s="2"/>
      <c r="R179" s="2"/>
      <c r="S179" s="2"/>
      <c r="T179" s="2"/>
      <c r="U179" s="2"/>
      <c r="V179" s="2"/>
      <c r="W179" s="2"/>
    </row>
    <row r="180">
      <c r="A180" s="2"/>
      <c r="B180" s="2"/>
      <c r="C180" s="2"/>
      <c r="D180" s="2"/>
      <c r="E180" s="2"/>
      <c r="F180" s="2"/>
      <c r="G180" s="2"/>
      <c r="H180" s="2"/>
      <c r="I180" s="2"/>
      <c r="J180" s="2"/>
      <c r="K180" s="2"/>
      <c r="L180" s="2"/>
      <c r="M180" s="2"/>
      <c r="N180" s="2"/>
      <c r="O180" s="2"/>
      <c r="P180" s="2"/>
      <c r="Q180" s="2"/>
      <c r="R180" s="2"/>
      <c r="S180" s="2"/>
      <c r="T180" s="2"/>
      <c r="U180" s="2"/>
      <c r="V180" s="2"/>
      <c r="W180" s="2"/>
    </row>
    <row r="181">
      <c r="A181" s="2"/>
      <c r="B181" s="2"/>
      <c r="C181" s="2"/>
      <c r="D181" s="2"/>
      <c r="E181" s="2"/>
      <c r="F181" s="2"/>
      <c r="G181" s="2"/>
      <c r="H181" s="2"/>
      <c r="I181" s="2"/>
      <c r="J181" s="2"/>
      <c r="K181" s="2"/>
      <c r="L181" s="2"/>
      <c r="M181" s="2"/>
      <c r="N181" s="2"/>
      <c r="O181" s="2"/>
      <c r="P181" s="2"/>
      <c r="Q181" s="2"/>
      <c r="R181" s="2"/>
      <c r="S181" s="2"/>
      <c r="T181" s="2"/>
      <c r="U181" s="2"/>
      <c r="V181" s="2"/>
      <c r="W181" s="2"/>
    </row>
    <row r="182">
      <c r="A182" s="2"/>
      <c r="B182" s="2"/>
      <c r="C182" s="2"/>
      <c r="D182" s="2"/>
      <c r="E182" s="2"/>
      <c r="F182" s="2"/>
      <c r="G182" s="2"/>
      <c r="H182" s="2"/>
      <c r="I182" s="2"/>
      <c r="J182" s="2"/>
      <c r="K182" s="2"/>
      <c r="L182" s="2"/>
      <c r="M182" s="2"/>
      <c r="N182" s="2"/>
      <c r="O182" s="2"/>
      <c r="P182" s="2"/>
      <c r="Q182" s="2"/>
      <c r="R182" s="2"/>
      <c r="S182" s="2"/>
      <c r="T182" s="2"/>
      <c r="U182" s="2"/>
      <c r="V182" s="2"/>
      <c r="W182" s="2"/>
    </row>
    <row r="183">
      <c r="A183" s="2"/>
      <c r="B183" s="2"/>
      <c r="C183" s="2"/>
      <c r="D183" s="2"/>
      <c r="E183" s="2"/>
      <c r="F183" s="2"/>
      <c r="G183" s="2"/>
      <c r="H183" s="2"/>
      <c r="I183" s="2"/>
      <c r="J183" s="2"/>
      <c r="K183" s="2"/>
      <c r="L183" s="2"/>
      <c r="M183" s="2"/>
      <c r="N183" s="2"/>
      <c r="O183" s="2"/>
      <c r="P183" s="2"/>
      <c r="Q183" s="2"/>
      <c r="R183" s="2"/>
      <c r="S183" s="2"/>
      <c r="T183" s="2"/>
      <c r="U183" s="2"/>
      <c r="V183" s="2"/>
      <c r="W183" s="2"/>
    </row>
    <row r="184">
      <c r="A184" s="2"/>
      <c r="B184" s="2"/>
      <c r="C184" s="2"/>
      <c r="D184" s="2"/>
      <c r="E184" s="2"/>
      <c r="F184" s="2"/>
      <c r="G184" s="2"/>
      <c r="H184" s="2"/>
      <c r="I184" s="2"/>
      <c r="J184" s="2"/>
      <c r="K184" s="2"/>
      <c r="L184" s="2"/>
      <c r="M184" s="2"/>
      <c r="N184" s="2"/>
      <c r="O184" s="2"/>
      <c r="P184" s="2"/>
      <c r="Q184" s="2"/>
      <c r="R184" s="2"/>
      <c r="S184" s="2"/>
      <c r="T184" s="2"/>
      <c r="U184" s="2"/>
      <c r="V184" s="2"/>
      <c r="W184" s="2"/>
    </row>
    <row r="185">
      <c r="A185" s="2"/>
      <c r="B185" s="2"/>
      <c r="C185" s="2"/>
      <c r="D185" s="2"/>
      <c r="E185" s="2"/>
      <c r="F185" s="2"/>
      <c r="G185" s="2"/>
      <c r="H185" s="2"/>
      <c r="I185" s="2"/>
      <c r="J185" s="2"/>
      <c r="K185" s="2"/>
      <c r="L185" s="2"/>
      <c r="M185" s="2"/>
      <c r="N185" s="2"/>
      <c r="O185" s="2"/>
      <c r="P185" s="2"/>
      <c r="Q185" s="2"/>
      <c r="R185" s="2"/>
      <c r="S185" s="2"/>
      <c r="T185" s="2"/>
      <c r="U185" s="2"/>
      <c r="V185" s="2"/>
      <c r="W185" s="2"/>
    </row>
    <row r="186">
      <c r="A186" s="2"/>
      <c r="B186" s="2"/>
      <c r="C186" s="2"/>
      <c r="D186" s="2"/>
      <c r="E186" s="2"/>
      <c r="F186" s="2"/>
      <c r="G186" s="2"/>
      <c r="H186" s="2"/>
      <c r="I186" s="2"/>
      <c r="J186" s="2"/>
      <c r="K186" s="2"/>
      <c r="L186" s="2"/>
      <c r="M186" s="2"/>
      <c r="N186" s="2"/>
      <c r="O186" s="2"/>
      <c r="P186" s="2"/>
      <c r="Q186" s="2"/>
      <c r="R186" s="2"/>
      <c r="S186" s="2"/>
      <c r="T186" s="2"/>
      <c r="U186" s="2"/>
      <c r="V186" s="2"/>
      <c r="W186" s="2"/>
    </row>
    <row r="187">
      <c r="A187" s="2"/>
      <c r="B187" s="2"/>
      <c r="C187" s="2"/>
      <c r="D187" s="2"/>
      <c r="E187" s="2"/>
      <c r="F187" s="2"/>
      <c r="G187" s="2"/>
      <c r="H187" s="2"/>
      <c r="I187" s="2"/>
      <c r="J187" s="2"/>
      <c r="K187" s="2"/>
      <c r="L187" s="2"/>
      <c r="M187" s="2"/>
      <c r="N187" s="2"/>
      <c r="O187" s="2"/>
      <c r="P187" s="2"/>
      <c r="Q187" s="2"/>
      <c r="R187" s="2"/>
      <c r="S187" s="2"/>
      <c r="T187" s="2"/>
      <c r="U187" s="2"/>
      <c r="V187" s="2"/>
      <c r="W187" s="2"/>
    </row>
    <row r="188">
      <c r="A188" s="2"/>
      <c r="B188" s="2"/>
      <c r="C188" s="2"/>
      <c r="D188" s="2"/>
      <c r="E188" s="2"/>
      <c r="F188" s="2"/>
      <c r="G188" s="2"/>
      <c r="H188" s="2"/>
      <c r="I188" s="2"/>
      <c r="J188" s="2"/>
      <c r="K188" s="2"/>
      <c r="L188" s="2"/>
      <c r="M188" s="2"/>
      <c r="N188" s="2"/>
      <c r="O188" s="2"/>
      <c r="P188" s="2"/>
      <c r="Q188" s="2"/>
      <c r="R188" s="2"/>
      <c r="S188" s="2"/>
      <c r="T188" s="2"/>
      <c r="U188" s="2"/>
      <c r="V188" s="2"/>
      <c r="W188" s="2"/>
    </row>
    <row r="189">
      <c r="A189" s="2"/>
      <c r="B189" s="2"/>
      <c r="C189" s="2"/>
      <c r="D189" s="2"/>
      <c r="E189" s="2"/>
      <c r="F189" s="2"/>
      <c r="G189" s="2"/>
      <c r="H189" s="2"/>
      <c r="I189" s="2"/>
      <c r="J189" s="2"/>
      <c r="K189" s="2"/>
      <c r="L189" s="2"/>
      <c r="M189" s="2"/>
      <c r="N189" s="2"/>
      <c r="O189" s="2"/>
      <c r="P189" s="2"/>
      <c r="Q189" s="2"/>
      <c r="R189" s="2"/>
      <c r="S189" s="2"/>
      <c r="T189" s="2"/>
      <c r="U189" s="2"/>
      <c r="V189" s="2"/>
      <c r="W189" s="2"/>
    </row>
    <row r="190">
      <c r="A190" s="2"/>
      <c r="B190" s="2"/>
      <c r="C190" s="2"/>
      <c r="D190" s="2"/>
      <c r="E190" s="2"/>
      <c r="F190" s="2"/>
      <c r="G190" s="2"/>
      <c r="H190" s="2"/>
      <c r="I190" s="2"/>
      <c r="J190" s="2"/>
      <c r="K190" s="2"/>
      <c r="L190" s="2"/>
      <c r="M190" s="2"/>
      <c r="N190" s="2"/>
      <c r="O190" s="2"/>
      <c r="P190" s="2"/>
      <c r="Q190" s="2"/>
      <c r="R190" s="2"/>
      <c r="S190" s="2"/>
      <c r="T190" s="2"/>
      <c r="U190" s="2"/>
      <c r="V190" s="2"/>
      <c r="W190" s="2"/>
    </row>
    <row r="191">
      <c r="A191" s="2"/>
      <c r="B191" s="2"/>
      <c r="C191" s="2"/>
      <c r="D191" s="2"/>
      <c r="E191" s="2"/>
      <c r="F191" s="2"/>
      <c r="G191" s="2"/>
      <c r="H191" s="2"/>
      <c r="I191" s="2"/>
      <c r="J191" s="2"/>
      <c r="K191" s="2"/>
      <c r="L191" s="2"/>
      <c r="M191" s="2"/>
      <c r="N191" s="2"/>
      <c r="O191" s="2"/>
      <c r="P191" s="2"/>
      <c r="Q191" s="2"/>
      <c r="R191" s="2"/>
      <c r="S191" s="2"/>
      <c r="T191" s="2"/>
      <c r="U191" s="2"/>
      <c r="V191" s="2"/>
      <c r="W191" s="2"/>
    </row>
    <row r="192">
      <c r="A192" s="2"/>
      <c r="B192" s="2"/>
      <c r="C192" s="2"/>
      <c r="D192" s="2"/>
      <c r="E192" s="2"/>
      <c r="F192" s="2"/>
      <c r="G192" s="2"/>
      <c r="H192" s="2"/>
      <c r="I192" s="2"/>
      <c r="J192" s="2"/>
      <c r="K192" s="2"/>
      <c r="L192" s="2"/>
      <c r="M192" s="2"/>
      <c r="N192" s="2"/>
      <c r="O192" s="2"/>
      <c r="P192" s="2"/>
      <c r="Q192" s="2"/>
      <c r="R192" s="2"/>
      <c r="S192" s="2"/>
      <c r="T192" s="2"/>
      <c r="U192" s="2"/>
      <c r="V192" s="2"/>
      <c r="W192" s="2"/>
    </row>
    <row r="193">
      <c r="A193" s="2"/>
      <c r="B193" s="2"/>
      <c r="C193" s="2"/>
      <c r="D193" s="2"/>
      <c r="E193" s="2"/>
      <c r="F193" s="2"/>
      <c r="G193" s="2"/>
      <c r="H193" s="2"/>
      <c r="I193" s="2"/>
      <c r="J193" s="2"/>
      <c r="K193" s="2"/>
      <c r="L193" s="2"/>
      <c r="M193" s="2"/>
      <c r="N193" s="2"/>
      <c r="O193" s="2"/>
      <c r="P193" s="2"/>
      <c r="Q193" s="2"/>
      <c r="R193" s="2"/>
      <c r="S193" s="2"/>
      <c r="T193" s="2"/>
      <c r="U193" s="2"/>
      <c r="V193" s="2"/>
      <c r="W193" s="2"/>
    </row>
    <row r="194">
      <c r="A194" s="2"/>
      <c r="B194" s="2"/>
      <c r="C194" s="2"/>
      <c r="D194" s="2"/>
      <c r="E194" s="2"/>
      <c r="F194" s="2"/>
      <c r="G194" s="2"/>
      <c r="H194" s="2"/>
      <c r="I194" s="2"/>
      <c r="J194" s="2"/>
      <c r="K194" s="2"/>
      <c r="L194" s="2"/>
      <c r="M194" s="2"/>
      <c r="N194" s="2"/>
      <c r="O194" s="2"/>
      <c r="P194" s="2"/>
      <c r="Q194" s="2"/>
      <c r="R194" s="2"/>
      <c r="S194" s="2"/>
      <c r="T194" s="2"/>
      <c r="U194" s="2"/>
      <c r="V194" s="2"/>
      <c r="W194" s="2"/>
    </row>
    <row r="195">
      <c r="A195" s="2"/>
      <c r="B195" s="2"/>
      <c r="C195" s="2"/>
      <c r="D195" s="2"/>
      <c r="E195" s="2"/>
      <c r="F195" s="2"/>
      <c r="G195" s="2"/>
      <c r="H195" s="2"/>
      <c r="I195" s="2"/>
      <c r="J195" s="2"/>
      <c r="K195" s="2"/>
      <c r="L195" s="2"/>
      <c r="M195" s="2"/>
      <c r="N195" s="2"/>
      <c r="O195" s="2"/>
      <c r="P195" s="2"/>
      <c r="Q195" s="2"/>
      <c r="R195" s="2"/>
      <c r="S195" s="2"/>
      <c r="T195" s="2"/>
      <c r="U195" s="2"/>
      <c r="V195" s="2"/>
      <c r="W195" s="2"/>
    </row>
    <row r="196">
      <c r="A196" s="2"/>
      <c r="B196" s="2"/>
      <c r="C196" s="2"/>
      <c r="D196" s="2"/>
      <c r="E196" s="2"/>
      <c r="F196" s="2"/>
      <c r="G196" s="2"/>
      <c r="H196" s="2"/>
      <c r="I196" s="2"/>
      <c r="J196" s="2"/>
      <c r="K196" s="2"/>
      <c r="L196" s="2"/>
      <c r="M196" s="2"/>
      <c r="N196" s="2"/>
      <c r="O196" s="2"/>
      <c r="P196" s="2"/>
      <c r="Q196" s="2"/>
      <c r="R196" s="2"/>
      <c r="S196" s="2"/>
      <c r="T196" s="2"/>
      <c r="U196" s="2"/>
      <c r="V196" s="2"/>
      <c r="W196" s="2"/>
    </row>
    <row r="197">
      <c r="A197" s="2"/>
      <c r="B197" s="2"/>
      <c r="C197" s="2"/>
      <c r="D197" s="2"/>
      <c r="E197" s="2"/>
      <c r="F197" s="2"/>
      <c r="G197" s="2"/>
      <c r="H197" s="2"/>
      <c r="I197" s="2"/>
      <c r="J197" s="2"/>
      <c r="K197" s="2"/>
      <c r="L197" s="2"/>
      <c r="M197" s="2"/>
      <c r="N197" s="2"/>
      <c r="O197" s="2"/>
      <c r="P197" s="2"/>
      <c r="Q197" s="2"/>
      <c r="R197" s="2"/>
      <c r="S197" s="2"/>
      <c r="T197" s="2"/>
      <c r="U197" s="2"/>
      <c r="V197" s="2"/>
      <c r="W197" s="2"/>
    </row>
    <row r="198">
      <c r="A198" s="2"/>
      <c r="B198" s="2"/>
      <c r="C198" s="2"/>
      <c r="D198" s="2"/>
      <c r="E198" s="2"/>
      <c r="F198" s="2"/>
      <c r="G198" s="2"/>
      <c r="H198" s="2"/>
      <c r="I198" s="2"/>
      <c r="J198" s="2"/>
      <c r="K198" s="2"/>
      <c r="L198" s="2"/>
      <c r="M198" s="2"/>
      <c r="N198" s="2"/>
      <c r="O198" s="2"/>
      <c r="P198" s="2"/>
      <c r="Q198" s="2"/>
      <c r="R198" s="2"/>
      <c r="S198" s="2"/>
      <c r="T198" s="2"/>
      <c r="U198" s="2"/>
      <c r="V198" s="2"/>
      <c r="W198" s="2"/>
    </row>
    <row r="199">
      <c r="A199" s="2"/>
      <c r="B199" s="2"/>
      <c r="C199" s="2"/>
      <c r="D199" s="2"/>
      <c r="E199" s="2"/>
      <c r="F199" s="2"/>
      <c r="G199" s="2"/>
      <c r="H199" s="2"/>
      <c r="I199" s="2"/>
      <c r="J199" s="2"/>
      <c r="K199" s="2"/>
      <c r="L199" s="2"/>
      <c r="M199" s="2"/>
      <c r="N199" s="2"/>
      <c r="O199" s="2"/>
      <c r="P199" s="2"/>
      <c r="Q199" s="2"/>
      <c r="R199" s="2"/>
      <c r="S199" s="2"/>
      <c r="T199" s="2"/>
      <c r="U199" s="2"/>
      <c r="V199" s="2"/>
      <c r="W199" s="2"/>
    </row>
    <row r="200">
      <c r="A200" s="2"/>
      <c r="B200" s="2"/>
      <c r="C200" s="2"/>
      <c r="D200" s="2"/>
      <c r="E200" s="2"/>
      <c r="F200" s="2"/>
      <c r="G200" s="2"/>
      <c r="H200" s="2"/>
      <c r="I200" s="2"/>
      <c r="J200" s="2"/>
      <c r="K200" s="2"/>
      <c r="L200" s="2"/>
      <c r="M200" s="2"/>
      <c r="N200" s="2"/>
      <c r="O200" s="2"/>
      <c r="P200" s="2"/>
      <c r="Q200" s="2"/>
      <c r="R200" s="2"/>
      <c r="S200" s="2"/>
      <c r="T200" s="2"/>
      <c r="U200" s="2"/>
      <c r="V200" s="2"/>
      <c r="W200" s="2"/>
    </row>
    <row r="201">
      <c r="A201" s="2"/>
      <c r="B201" s="2"/>
      <c r="C201" s="2"/>
      <c r="D201" s="2"/>
      <c r="E201" s="2"/>
      <c r="F201" s="2"/>
      <c r="G201" s="2"/>
      <c r="H201" s="2"/>
      <c r="I201" s="2"/>
      <c r="J201" s="2"/>
      <c r="K201" s="2"/>
      <c r="L201" s="2"/>
      <c r="M201" s="2"/>
      <c r="N201" s="2"/>
      <c r="O201" s="2"/>
      <c r="P201" s="2"/>
      <c r="Q201" s="2"/>
      <c r="R201" s="2"/>
      <c r="S201" s="2"/>
      <c r="T201" s="2"/>
      <c r="U201" s="2"/>
      <c r="V201" s="2"/>
      <c r="W201" s="2"/>
    </row>
    <row r="202">
      <c r="A202" s="2"/>
      <c r="B202" s="2"/>
      <c r="C202" s="2"/>
      <c r="D202" s="2"/>
      <c r="E202" s="2"/>
      <c r="F202" s="2"/>
      <c r="G202" s="2"/>
      <c r="H202" s="2"/>
      <c r="I202" s="2"/>
      <c r="J202" s="2"/>
      <c r="K202" s="2"/>
      <c r="L202" s="2"/>
      <c r="M202" s="2"/>
      <c r="N202" s="2"/>
      <c r="O202" s="2"/>
      <c r="P202" s="2"/>
      <c r="Q202" s="2"/>
      <c r="R202" s="2"/>
      <c r="S202" s="2"/>
      <c r="T202" s="2"/>
      <c r="U202" s="2"/>
      <c r="V202" s="2"/>
      <c r="W202" s="2"/>
    </row>
    <row r="203">
      <c r="A203" s="2"/>
      <c r="B203" s="2"/>
      <c r="C203" s="2"/>
      <c r="D203" s="2"/>
      <c r="E203" s="2"/>
      <c r="F203" s="2"/>
      <c r="G203" s="2"/>
      <c r="H203" s="2"/>
      <c r="I203" s="2"/>
      <c r="J203" s="2"/>
      <c r="K203" s="2"/>
      <c r="L203" s="2"/>
      <c r="M203" s="2"/>
      <c r="N203" s="2"/>
      <c r="O203" s="2"/>
      <c r="P203" s="2"/>
      <c r="Q203" s="2"/>
      <c r="R203" s="2"/>
      <c r="S203" s="2"/>
      <c r="T203" s="2"/>
      <c r="U203" s="2"/>
      <c r="V203" s="2"/>
      <c r="W203" s="2"/>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1">
    <mergeCell ref="A1:E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1" id="{8EBA112E-D989-4BF9-A3E9-B19CE9A22042}">
            <xm:f>B4="OK"</xm:f>
            <x14:dxf>
              <font>
                <b/>
              </font>
              <fill>
                <patternFill patternType="solid">
                  <fgColor rgb="FFDCFCE7"/>
                  <bgColor rgb="FFDCFCE7"/>
                </patternFill>
              </fill>
            </x14:dxf>
          </x14:cfRule>
          <xm:sqref>B4:B20</xm:sqref>
        </x14:conditionalFormatting>
        <x14:conditionalFormatting xmlns:xm="http://schemas.microsoft.com/office/excel/2006/main">
          <x14:cfRule type="expression" priority="2" id="{A9FE1E58-265C-421F-82B7-5CCF90E214E0}">
            <xm:f>OR(B4="À vérifier",B4="À compléter")</xm:f>
            <x14:dxf>
              <font>
                <b/>
              </font>
              <fill>
                <patternFill patternType="solid">
                  <fgColor rgb="FFFFEDD5"/>
                  <bgColor rgb="FFFFEDD5"/>
                </patternFill>
              </fill>
            </x14:dxf>
          </x14:cfRule>
          <xm:sqref>B4:B20</xm:sqref>
        </x14:conditionalFormatting>
        <x14:conditionalFormatting xmlns:xm="http://schemas.microsoft.com/office/excel/2006/main">
          <x14:cfRule type="expression" priority="3" id="{82C2DB07-260D-4D37-AD16-9526EC5949BB}">
            <xm:f>B4="Erreur"</xm:f>
            <x14:dxf>
              <font>
                <b/>
                <color rgb="FF692340"/>
              </font>
              <fill>
                <patternFill patternType="solid">
                  <fgColor rgb="FFFEE2E2"/>
                  <bgColor rgb="FFFEE2E2"/>
                </patternFill>
              </fill>
            </x14:dxf>
          </x14:cfRule>
          <xm:sqref>B4:B20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RowHeight="15"/>
  <cols>
    <col customWidth="1" min="1" max="1" width="28"/>
    <col customWidth="1" min="2" max="2" width="18"/>
    <col customWidth="1" min="3" max="3" width="14"/>
    <col customWidth="1" min="4" max="4" width="16"/>
    <col customWidth="1" min="5" max="5" width="20"/>
  </cols>
  <sheetData>
    <row r="1" ht="30" customHeight="1">
      <c r="A1" s="1" t="s">
        <v>200</v>
      </c>
      <c r="B1" s="1"/>
      <c r="C1" s="1"/>
      <c r="D1" s="1"/>
      <c r="E1" s="1"/>
      <c r="F1" s="2"/>
      <c r="G1" s="2"/>
      <c r="H1" s="2"/>
      <c r="I1" s="2"/>
      <c r="J1" s="2"/>
      <c r="K1" s="2"/>
      <c r="L1" s="2"/>
      <c r="M1" s="2"/>
      <c r="N1" s="2"/>
      <c r="O1" s="2"/>
      <c r="P1" s="2"/>
      <c r="Q1" s="2"/>
      <c r="R1" s="2"/>
      <c r="S1" s="2"/>
      <c r="T1" s="2"/>
      <c r="U1" s="2"/>
      <c r="V1" s="2"/>
      <c r="W1" s="2"/>
    </row>
    <row r="2">
      <c r="A2" s="2"/>
      <c r="B2" s="2"/>
      <c r="C2" s="2"/>
      <c r="D2" s="2"/>
      <c r="E2" s="2"/>
      <c r="F2" s="2"/>
      <c r="G2" s="2"/>
      <c r="H2" s="2"/>
      <c r="I2" s="2"/>
      <c r="J2" s="2"/>
      <c r="K2" s="2"/>
      <c r="L2" s="2"/>
      <c r="M2" s="2"/>
      <c r="N2" s="2"/>
      <c r="O2" s="2"/>
      <c r="P2" s="2"/>
      <c r="Q2" s="2"/>
      <c r="R2" s="2"/>
      <c r="S2" s="2"/>
      <c r="T2" s="2"/>
      <c r="U2" s="2"/>
      <c r="V2" s="2"/>
      <c r="W2" s="2"/>
    </row>
    <row r="3" ht="28" customHeight="1">
      <c r="A3" s="11" t="s">
        <v>201</v>
      </c>
      <c r="B3" s="11" t="s">
        <v>202</v>
      </c>
      <c r="C3" s="11" t="s">
        <v>203</v>
      </c>
      <c r="D3" s="11" t="s">
        <v>87</v>
      </c>
      <c r="E3" s="11" t="s">
        <v>204</v>
      </c>
      <c r="F3" s="2"/>
      <c r="G3" s="2"/>
      <c r="H3" s="2"/>
      <c r="I3" s="2"/>
      <c r="J3" s="2"/>
      <c r="K3" s="2"/>
      <c r="L3" s="2"/>
      <c r="M3" s="2"/>
      <c r="N3" s="2"/>
      <c r="O3" s="2"/>
      <c r="P3" s="2"/>
      <c r="Q3" s="2"/>
      <c r="R3" s="2"/>
      <c r="S3" s="2"/>
      <c r="T3" s="2"/>
      <c r="U3" s="2"/>
      <c r="V3" s="2"/>
      <c r="W3" s="2"/>
    </row>
    <row r="4">
      <c r="A4" s="6" t="s">
        <v>93</v>
      </c>
      <c r="B4" s="6" t="s">
        <v>92</v>
      </c>
      <c r="C4" s="6" t="s">
        <v>69</v>
      </c>
      <c r="D4" s="6" t="s">
        <v>129</v>
      </c>
      <c r="E4" s="6" t="s">
        <v>91</v>
      </c>
      <c r="F4" s="2"/>
      <c r="G4" s="2"/>
      <c r="H4" s="2"/>
      <c r="I4" s="2"/>
      <c r="J4" s="2"/>
      <c r="K4" s="2"/>
      <c r="L4" s="2"/>
      <c r="M4" s="2"/>
      <c r="N4" s="2"/>
      <c r="O4" s="2"/>
      <c r="P4" s="2"/>
      <c r="Q4" s="2"/>
      <c r="R4" s="2"/>
      <c r="S4" s="2"/>
      <c r="T4" s="2"/>
      <c r="U4" s="2"/>
      <c r="V4" s="2"/>
      <c r="W4" s="2"/>
    </row>
    <row r="5">
      <c r="A5" s="6" t="s">
        <v>100</v>
      </c>
      <c r="B5" s="6" t="s">
        <v>112</v>
      </c>
      <c r="C5" s="6" t="s">
        <v>95</v>
      </c>
      <c r="D5" s="6" t="s">
        <v>96</v>
      </c>
      <c r="E5" s="6" t="s">
        <v>99</v>
      </c>
      <c r="F5" s="2"/>
      <c r="G5" s="2"/>
      <c r="H5" s="2"/>
      <c r="I5" s="2"/>
      <c r="J5" s="2"/>
      <c r="K5" s="2"/>
      <c r="L5" s="2"/>
      <c r="M5" s="2"/>
      <c r="N5" s="2"/>
      <c r="O5" s="2"/>
      <c r="P5" s="2"/>
      <c r="Q5" s="2"/>
      <c r="R5" s="2"/>
      <c r="S5" s="2"/>
      <c r="T5" s="2"/>
      <c r="U5" s="2"/>
      <c r="V5" s="2"/>
      <c r="W5" s="2"/>
    </row>
    <row r="6">
      <c r="A6" s="6" t="s">
        <v>106</v>
      </c>
      <c r="B6" s="6" t="s">
        <v>105</v>
      </c>
      <c r="C6" s="6"/>
      <c r="D6" s="6" t="s">
        <v>108</v>
      </c>
      <c r="E6" s="6" t="s">
        <v>111</v>
      </c>
      <c r="F6" s="2"/>
      <c r="G6" s="2"/>
      <c r="H6" s="2"/>
      <c r="I6" s="2"/>
      <c r="J6" s="2"/>
      <c r="K6" s="2"/>
      <c r="L6" s="2"/>
      <c r="M6" s="2"/>
      <c r="N6" s="2"/>
      <c r="O6" s="2"/>
      <c r="P6" s="2"/>
      <c r="Q6" s="2"/>
      <c r="R6" s="2"/>
      <c r="S6" s="2"/>
      <c r="T6" s="2"/>
      <c r="U6" s="2"/>
      <c r="V6" s="2"/>
      <c r="W6" s="2"/>
    </row>
    <row r="7">
      <c r="A7" s="6" t="s">
        <v>113</v>
      </c>
      <c r="B7" s="6" t="s">
        <v>126</v>
      </c>
      <c r="C7" s="6"/>
      <c r="D7" s="6"/>
      <c r="E7" s="6" t="s">
        <v>104</v>
      </c>
      <c r="F7" s="2"/>
      <c r="G7" s="2"/>
      <c r="H7" s="2"/>
      <c r="I7" s="2"/>
      <c r="J7" s="2"/>
      <c r="K7" s="2"/>
      <c r="L7" s="2"/>
      <c r="M7" s="2"/>
      <c r="N7" s="2"/>
      <c r="O7" s="2"/>
      <c r="P7" s="2"/>
      <c r="Q7" s="2"/>
      <c r="R7" s="2"/>
      <c r="S7" s="2"/>
      <c r="T7" s="2"/>
      <c r="U7" s="2"/>
      <c r="V7" s="2"/>
      <c r="W7" s="2"/>
    </row>
    <row r="8">
      <c r="A8" s="6" t="s">
        <v>117</v>
      </c>
      <c r="B8" s="6" t="s">
        <v>205</v>
      </c>
      <c r="C8" s="6"/>
      <c r="D8" s="6"/>
      <c r="E8" s="6" t="s">
        <v>125</v>
      </c>
      <c r="F8" s="2"/>
      <c r="G8" s="2"/>
      <c r="H8" s="2"/>
      <c r="I8" s="2"/>
      <c r="J8" s="2"/>
      <c r="K8" s="2"/>
      <c r="L8" s="2"/>
      <c r="M8" s="2"/>
      <c r="N8" s="2"/>
      <c r="O8" s="2"/>
      <c r="P8" s="2"/>
      <c r="Q8" s="2"/>
      <c r="R8" s="2"/>
      <c r="S8" s="2"/>
      <c r="T8" s="2"/>
      <c r="U8" s="2"/>
      <c r="V8" s="2"/>
      <c r="W8" s="2"/>
    </row>
    <row r="9">
      <c r="A9" s="6" t="s">
        <v>121</v>
      </c>
      <c r="B9" s="6" t="s">
        <v>206</v>
      </c>
      <c r="C9" s="6"/>
      <c r="D9" s="6"/>
      <c r="E9" s="6"/>
      <c r="F9" s="2"/>
      <c r="G9" s="2"/>
      <c r="H9" s="2"/>
      <c r="I9" s="2"/>
      <c r="J9" s="2"/>
      <c r="K9" s="2"/>
      <c r="L9" s="2"/>
      <c r="M9" s="2"/>
      <c r="N9" s="2"/>
      <c r="O9" s="2"/>
      <c r="P9" s="2"/>
      <c r="Q9" s="2"/>
      <c r="R9" s="2"/>
      <c r="S9" s="2"/>
      <c r="T9" s="2"/>
      <c r="U9" s="2"/>
      <c r="V9" s="2"/>
      <c r="W9" s="2"/>
    </row>
    <row r="10">
      <c r="A10" s="6" t="s">
        <v>127</v>
      </c>
      <c r="B10" s="6"/>
      <c r="C10" s="6"/>
      <c r="D10" s="6"/>
      <c r="E10" s="6"/>
      <c r="F10" s="2"/>
      <c r="G10" s="2"/>
      <c r="H10" s="2"/>
      <c r="I10" s="2"/>
      <c r="J10" s="2"/>
      <c r="K10" s="2"/>
      <c r="L10" s="2"/>
      <c r="M10" s="2"/>
      <c r="N10" s="2"/>
      <c r="O10" s="2"/>
      <c r="P10" s="2"/>
      <c r="Q10" s="2"/>
      <c r="R10" s="2"/>
      <c r="S10" s="2"/>
      <c r="T10" s="2"/>
      <c r="U10" s="2"/>
      <c r="V10" s="2"/>
      <c r="W10" s="2"/>
    </row>
    <row r="11">
      <c r="A11" s="6" t="s">
        <v>132</v>
      </c>
      <c r="B11" s="6"/>
      <c r="C11" s="6"/>
      <c r="D11" s="6"/>
      <c r="E11" s="6"/>
      <c r="F11" s="2"/>
      <c r="G11" s="2"/>
      <c r="H11" s="2"/>
      <c r="I11" s="2"/>
      <c r="J11" s="2"/>
      <c r="K11" s="2"/>
      <c r="L11" s="2"/>
      <c r="M11" s="2"/>
      <c r="N11" s="2"/>
      <c r="O11" s="2"/>
      <c r="P11" s="2"/>
      <c r="Q11" s="2"/>
      <c r="R11" s="2"/>
      <c r="S11" s="2"/>
      <c r="T11" s="2"/>
      <c r="U11" s="2"/>
      <c r="V11" s="2"/>
      <c r="W11" s="2"/>
    </row>
    <row r="12">
      <c r="A12" s="2"/>
      <c r="B12" s="2"/>
      <c r="C12" s="2"/>
      <c r="D12" s="2"/>
      <c r="E12" s="2"/>
      <c r="F12" s="2"/>
      <c r="G12" s="2"/>
      <c r="H12" s="2"/>
      <c r="I12" s="2"/>
      <c r="J12" s="2"/>
      <c r="K12" s="2"/>
      <c r="L12" s="2"/>
      <c r="M12" s="2"/>
      <c r="N12" s="2"/>
      <c r="O12" s="2"/>
      <c r="P12" s="2"/>
      <c r="Q12" s="2"/>
      <c r="R12" s="2"/>
      <c r="S12" s="2"/>
      <c r="T12" s="2"/>
      <c r="U12" s="2"/>
      <c r="V12" s="2"/>
      <c r="W12" s="2"/>
    </row>
    <row r="13">
      <c r="A13" s="2"/>
      <c r="B13" s="2"/>
      <c r="C13" s="2"/>
      <c r="D13" s="2"/>
      <c r="E13" s="2"/>
      <c r="F13" s="2"/>
      <c r="G13" s="2"/>
      <c r="H13" s="2"/>
      <c r="I13" s="2"/>
      <c r="J13" s="2"/>
      <c r="K13" s="2"/>
      <c r="L13" s="2"/>
      <c r="M13" s="2"/>
      <c r="N13" s="2"/>
      <c r="O13" s="2"/>
      <c r="P13" s="2"/>
      <c r="Q13" s="2"/>
      <c r="R13" s="2"/>
      <c r="S13" s="2"/>
      <c r="T13" s="2"/>
      <c r="U13" s="2"/>
      <c r="V13" s="2"/>
      <c r="W13" s="2"/>
    </row>
    <row r="14">
      <c r="A14" s="2"/>
      <c r="B14" s="2"/>
      <c r="C14" s="2"/>
      <c r="D14" s="2"/>
      <c r="E14" s="2"/>
      <c r="F14" s="2"/>
      <c r="G14" s="2"/>
      <c r="H14" s="2"/>
      <c r="I14" s="2"/>
      <c r="J14" s="2"/>
      <c r="K14" s="2"/>
      <c r="L14" s="2"/>
      <c r="M14" s="2"/>
      <c r="N14" s="2"/>
      <c r="O14" s="2"/>
      <c r="P14" s="2"/>
      <c r="Q14" s="2"/>
      <c r="R14" s="2"/>
      <c r="S14" s="2"/>
      <c r="T14" s="2"/>
      <c r="U14" s="2"/>
      <c r="V14" s="2"/>
      <c r="W14" s="2"/>
    </row>
    <row r="15">
      <c r="A15" s="2"/>
      <c r="B15" s="2"/>
      <c r="C15" s="2"/>
      <c r="D15" s="2"/>
      <c r="E15" s="2"/>
      <c r="F15" s="2"/>
      <c r="G15" s="2"/>
      <c r="H15" s="2"/>
      <c r="I15" s="2"/>
      <c r="J15" s="2"/>
      <c r="K15" s="2"/>
      <c r="L15" s="2"/>
      <c r="M15" s="2"/>
      <c r="N15" s="2"/>
      <c r="O15" s="2"/>
      <c r="P15" s="2"/>
      <c r="Q15" s="2"/>
      <c r="R15" s="2"/>
      <c r="S15" s="2"/>
      <c r="T15" s="2"/>
      <c r="U15" s="2"/>
      <c r="V15" s="2"/>
      <c r="W15" s="2"/>
    </row>
    <row r="16">
      <c r="A16" s="2"/>
      <c r="B16" s="2"/>
      <c r="C16" s="2"/>
      <c r="D16" s="2"/>
      <c r="E16" s="2"/>
      <c r="F16" s="2"/>
      <c r="G16" s="2"/>
      <c r="H16" s="2"/>
      <c r="I16" s="2"/>
      <c r="J16" s="2"/>
      <c r="K16" s="2"/>
      <c r="L16" s="2"/>
      <c r="M16" s="2"/>
      <c r="N16" s="2"/>
      <c r="O16" s="2"/>
      <c r="P16" s="2"/>
      <c r="Q16" s="2"/>
      <c r="R16" s="2"/>
      <c r="S16" s="2"/>
      <c r="T16" s="2"/>
      <c r="U16" s="2"/>
      <c r="V16" s="2"/>
      <c r="W16" s="2"/>
    </row>
    <row r="17">
      <c r="A17" s="2"/>
      <c r="B17" s="2"/>
      <c r="C17" s="2"/>
      <c r="D17" s="2"/>
      <c r="E17" s="2"/>
      <c r="F17" s="2"/>
      <c r="G17" s="2"/>
      <c r="H17" s="2"/>
      <c r="I17" s="2"/>
      <c r="J17" s="2"/>
      <c r="K17" s="2"/>
      <c r="L17" s="2"/>
      <c r="M17" s="2"/>
      <c r="N17" s="2"/>
      <c r="O17" s="2"/>
      <c r="P17" s="2"/>
      <c r="Q17" s="2"/>
      <c r="R17" s="2"/>
      <c r="S17" s="2"/>
      <c r="T17" s="2"/>
      <c r="U17" s="2"/>
      <c r="V17" s="2"/>
      <c r="W17" s="2"/>
    </row>
    <row r="18">
      <c r="A18" s="2"/>
      <c r="B18" s="2"/>
      <c r="C18" s="2"/>
      <c r="D18" s="2"/>
      <c r="E18" s="2"/>
      <c r="F18" s="2"/>
      <c r="G18" s="2"/>
      <c r="H18" s="2"/>
      <c r="I18" s="2"/>
      <c r="J18" s="2"/>
      <c r="K18" s="2"/>
      <c r="L18" s="2"/>
      <c r="M18" s="2"/>
      <c r="N18" s="2"/>
      <c r="O18" s="2"/>
      <c r="P18" s="2"/>
      <c r="Q18" s="2"/>
      <c r="R18" s="2"/>
      <c r="S18" s="2"/>
      <c r="T18" s="2"/>
      <c r="U18" s="2"/>
      <c r="V18" s="2"/>
      <c r="W18" s="2"/>
    </row>
    <row r="19">
      <c r="A19" s="2"/>
      <c r="B19" s="2"/>
      <c r="C19" s="2"/>
      <c r="D19" s="2"/>
      <c r="E19" s="2"/>
      <c r="F19" s="2"/>
      <c r="G19" s="2"/>
      <c r="H19" s="2"/>
      <c r="I19" s="2"/>
      <c r="J19" s="2"/>
      <c r="K19" s="2"/>
      <c r="L19" s="2"/>
      <c r="M19" s="2"/>
      <c r="N19" s="2"/>
      <c r="O19" s="2"/>
      <c r="P19" s="2"/>
      <c r="Q19" s="2"/>
      <c r="R19" s="2"/>
      <c r="S19" s="2"/>
      <c r="T19" s="2"/>
      <c r="U19" s="2"/>
      <c r="V19" s="2"/>
      <c r="W19" s="2"/>
    </row>
    <row r="20">
      <c r="A20" s="2"/>
      <c r="B20" s="2"/>
      <c r="C20" s="2"/>
      <c r="D20" s="2"/>
      <c r="E20" s="2"/>
      <c r="F20" s="2"/>
      <c r="G20" s="2"/>
      <c r="H20" s="2"/>
      <c r="I20" s="2"/>
      <c r="J20" s="2"/>
      <c r="K20" s="2"/>
      <c r="L20" s="2"/>
      <c r="M20" s="2"/>
      <c r="N20" s="2"/>
      <c r="O20" s="2"/>
      <c r="P20" s="2"/>
      <c r="Q20" s="2"/>
      <c r="R20" s="2"/>
      <c r="S20" s="2"/>
      <c r="T20" s="2"/>
      <c r="U20" s="2"/>
      <c r="V20" s="2"/>
      <c r="W20" s="2"/>
    </row>
    <row r="21">
      <c r="A21" s="2"/>
      <c r="B21" s="2"/>
      <c r="C21" s="2"/>
      <c r="D21" s="2"/>
      <c r="E21" s="2"/>
      <c r="F21" s="2"/>
      <c r="G21" s="2"/>
      <c r="H21" s="2"/>
      <c r="I21" s="2"/>
      <c r="J21" s="2"/>
      <c r="K21" s="2"/>
      <c r="L21" s="2"/>
      <c r="M21" s="2"/>
      <c r="N21" s="2"/>
      <c r="O21" s="2"/>
      <c r="P21" s="2"/>
      <c r="Q21" s="2"/>
      <c r="R21" s="2"/>
      <c r="S21" s="2"/>
      <c r="T21" s="2"/>
      <c r="U21" s="2"/>
      <c r="V21" s="2"/>
      <c r="W21" s="2"/>
    </row>
    <row r="22">
      <c r="A22" s="2"/>
      <c r="B22" s="2"/>
      <c r="C22" s="2"/>
      <c r="D22" s="2"/>
      <c r="E22" s="2"/>
      <c r="F22" s="2"/>
      <c r="G22" s="2"/>
      <c r="H22" s="2"/>
      <c r="I22" s="2"/>
      <c r="J22" s="2"/>
      <c r="K22" s="2"/>
      <c r="L22" s="2"/>
      <c r="M22" s="2"/>
      <c r="N22" s="2"/>
      <c r="O22" s="2"/>
      <c r="P22" s="2"/>
      <c r="Q22" s="2"/>
      <c r="R22" s="2"/>
      <c r="S22" s="2"/>
      <c r="T22" s="2"/>
      <c r="U22" s="2"/>
      <c r="V22" s="2"/>
      <c r="W22" s="2"/>
    </row>
    <row r="23">
      <c r="A23" s="2"/>
      <c r="B23" s="2"/>
      <c r="C23" s="2"/>
      <c r="D23" s="2"/>
      <c r="E23" s="2"/>
      <c r="F23" s="2"/>
      <c r="G23" s="2"/>
      <c r="H23" s="2"/>
      <c r="I23" s="2"/>
      <c r="J23" s="2"/>
      <c r="K23" s="2"/>
      <c r="L23" s="2"/>
      <c r="M23" s="2"/>
      <c r="N23" s="2"/>
      <c r="O23" s="2"/>
      <c r="P23" s="2"/>
      <c r="Q23" s="2"/>
      <c r="R23" s="2"/>
      <c r="S23" s="2"/>
      <c r="T23" s="2"/>
      <c r="U23" s="2"/>
      <c r="V23" s="2"/>
      <c r="W23" s="2"/>
    </row>
    <row r="24">
      <c r="A24" s="2"/>
      <c r="B24" s="2"/>
      <c r="C24" s="2"/>
      <c r="D24" s="2"/>
      <c r="E24" s="2"/>
      <c r="F24" s="2"/>
      <c r="G24" s="2"/>
      <c r="H24" s="2"/>
      <c r="I24" s="2"/>
      <c r="J24" s="2"/>
      <c r="K24" s="2"/>
      <c r="L24" s="2"/>
      <c r="M24" s="2"/>
      <c r="N24" s="2"/>
      <c r="O24" s="2"/>
      <c r="P24" s="2"/>
      <c r="Q24" s="2"/>
      <c r="R24" s="2"/>
      <c r="S24" s="2"/>
      <c r="T24" s="2"/>
      <c r="U24" s="2"/>
      <c r="V24" s="2"/>
      <c r="W24" s="2"/>
    </row>
    <row r="25">
      <c r="A25" s="2"/>
      <c r="B25" s="2"/>
      <c r="C25" s="2"/>
      <c r="D25" s="2"/>
      <c r="E25" s="2"/>
      <c r="F25" s="2"/>
      <c r="G25" s="2"/>
      <c r="H25" s="2"/>
      <c r="I25" s="2"/>
      <c r="J25" s="2"/>
      <c r="K25" s="2"/>
      <c r="L25" s="2"/>
      <c r="M25" s="2"/>
      <c r="N25" s="2"/>
      <c r="O25" s="2"/>
      <c r="P25" s="2"/>
      <c r="Q25" s="2"/>
      <c r="R25" s="2"/>
      <c r="S25" s="2"/>
      <c r="T25" s="2"/>
      <c r="U25" s="2"/>
      <c r="V25" s="2"/>
      <c r="W25" s="2"/>
    </row>
    <row r="26">
      <c r="A26" s="2"/>
      <c r="B26" s="2"/>
      <c r="C26" s="2"/>
      <c r="D26" s="2"/>
      <c r="E26" s="2"/>
      <c r="F26" s="2"/>
      <c r="G26" s="2"/>
      <c r="H26" s="2"/>
      <c r="I26" s="2"/>
      <c r="J26" s="2"/>
      <c r="K26" s="2"/>
      <c r="L26" s="2"/>
      <c r="M26" s="2"/>
      <c r="N26" s="2"/>
      <c r="O26" s="2"/>
      <c r="P26" s="2"/>
      <c r="Q26" s="2"/>
      <c r="R26" s="2"/>
      <c r="S26" s="2"/>
      <c r="T26" s="2"/>
      <c r="U26" s="2"/>
      <c r="V26" s="2"/>
      <c r="W26" s="2"/>
    </row>
    <row r="27">
      <c r="A27" s="2"/>
      <c r="B27" s="2"/>
      <c r="C27" s="2"/>
      <c r="D27" s="2"/>
      <c r="E27" s="2"/>
      <c r="F27" s="2"/>
      <c r="G27" s="2"/>
      <c r="H27" s="2"/>
      <c r="I27" s="2"/>
      <c r="J27" s="2"/>
      <c r="K27" s="2"/>
      <c r="L27" s="2"/>
      <c r="M27" s="2"/>
      <c r="N27" s="2"/>
      <c r="O27" s="2"/>
      <c r="P27" s="2"/>
      <c r="Q27" s="2"/>
      <c r="R27" s="2"/>
      <c r="S27" s="2"/>
      <c r="T27" s="2"/>
      <c r="U27" s="2"/>
      <c r="V27" s="2"/>
      <c r="W27" s="2"/>
    </row>
    <row r="28">
      <c r="A28" s="2"/>
      <c r="B28" s="2"/>
      <c r="C28" s="2"/>
      <c r="D28" s="2"/>
      <c r="E28" s="2"/>
      <c r="F28" s="2"/>
      <c r="G28" s="2"/>
      <c r="H28" s="2"/>
      <c r="I28" s="2"/>
      <c r="J28" s="2"/>
      <c r="K28" s="2"/>
      <c r="L28" s="2"/>
      <c r="M28" s="2"/>
      <c r="N28" s="2"/>
      <c r="O28" s="2"/>
      <c r="P28" s="2"/>
      <c r="Q28" s="2"/>
      <c r="R28" s="2"/>
      <c r="S28" s="2"/>
      <c r="T28" s="2"/>
      <c r="U28" s="2"/>
      <c r="V28" s="2"/>
      <c r="W28" s="2"/>
    </row>
    <row r="29">
      <c r="A29" s="2"/>
      <c r="B29" s="2"/>
      <c r="C29" s="2"/>
      <c r="D29" s="2"/>
      <c r="E29" s="2"/>
      <c r="F29" s="2"/>
      <c r="G29" s="2"/>
      <c r="H29" s="2"/>
      <c r="I29" s="2"/>
      <c r="J29" s="2"/>
      <c r="K29" s="2"/>
      <c r="L29" s="2"/>
      <c r="M29" s="2"/>
      <c r="N29" s="2"/>
      <c r="O29" s="2"/>
      <c r="P29" s="2"/>
      <c r="Q29" s="2"/>
      <c r="R29" s="2"/>
      <c r="S29" s="2"/>
      <c r="T29" s="2"/>
      <c r="U29" s="2"/>
      <c r="V29" s="2"/>
      <c r="W29" s="2"/>
    </row>
    <row r="30">
      <c r="A30" s="2"/>
      <c r="B30" s="2"/>
      <c r="C30" s="2"/>
      <c r="D30" s="2"/>
      <c r="E30" s="2"/>
      <c r="F30" s="2"/>
      <c r="G30" s="2"/>
      <c r="H30" s="2"/>
      <c r="I30" s="2"/>
      <c r="J30" s="2"/>
      <c r="K30" s="2"/>
      <c r="L30" s="2"/>
      <c r="M30" s="2"/>
      <c r="N30" s="2"/>
      <c r="O30" s="2"/>
      <c r="P30" s="2"/>
      <c r="Q30" s="2"/>
      <c r="R30" s="2"/>
      <c r="S30" s="2"/>
      <c r="T30" s="2"/>
      <c r="U30" s="2"/>
      <c r="V30" s="2"/>
      <c r="W30" s="2"/>
    </row>
    <row r="31">
      <c r="A31" s="2"/>
      <c r="B31" s="2"/>
      <c r="C31" s="2"/>
      <c r="D31" s="2"/>
      <c r="E31" s="2"/>
      <c r="F31" s="2"/>
      <c r="G31" s="2"/>
      <c r="H31" s="2"/>
      <c r="I31" s="2"/>
      <c r="J31" s="2"/>
      <c r="K31" s="2"/>
      <c r="L31" s="2"/>
      <c r="M31" s="2"/>
      <c r="N31" s="2"/>
      <c r="O31" s="2"/>
      <c r="P31" s="2"/>
      <c r="Q31" s="2"/>
      <c r="R31" s="2"/>
      <c r="S31" s="2"/>
      <c r="T31" s="2"/>
      <c r="U31" s="2"/>
      <c r="V31" s="2"/>
      <c r="W31" s="2"/>
    </row>
    <row r="32">
      <c r="A32" s="2"/>
      <c r="B32" s="2"/>
      <c r="C32" s="2"/>
      <c r="D32" s="2"/>
      <c r="E32" s="2"/>
      <c r="F32" s="2"/>
      <c r="G32" s="2"/>
      <c r="H32" s="2"/>
      <c r="I32" s="2"/>
      <c r="J32" s="2"/>
      <c r="K32" s="2"/>
      <c r="L32" s="2"/>
      <c r="M32" s="2"/>
      <c r="N32" s="2"/>
      <c r="O32" s="2"/>
      <c r="P32" s="2"/>
      <c r="Q32" s="2"/>
      <c r="R32" s="2"/>
      <c r="S32" s="2"/>
      <c r="T32" s="2"/>
      <c r="U32" s="2"/>
      <c r="V32" s="2"/>
      <c r="W32" s="2"/>
    </row>
    <row r="33">
      <c r="A33" s="2"/>
      <c r="B33" s="2"/>
      <c r="C33" s="2"/>
      <c r="D33" s="2"/>
      <c r="E33" s="2"/>
      <c r="F33" s="2"/>
      <c r="G33" s="2"/>
      <c r="H33" s="2"/>
      <c r="I33" s="2"/>
      <c r="J33" s="2"/>
      <c r="K33" s="2"/>
      <c r="L33" s="2"/>
      <c r="M33" s="2"/>
      <c r="N33" s="2"/>
      <c r="O33" s="2"/>
      <c r="P33" s="2"/>
      <c r="Q33" s="2"/>
      <c r="R33" s="2"/>
      <c r="S33" s="2"/>
      <c r="T33" s="2"/>
      <c r="U33" s="2"/>
      <c r="V33" s="2"/>
      <c r="W33" s="2"/>
    </row>
    <row r="34">
      <c r="A34" s="2"/>
      <c r="B34" s="2"/>
      <c r="C34" s="2"/>
      <c r="D34" s="2"/>
      <c r="E34" s="2"/>
      <c r="F34" s="2"/>
      <c r="G34" s="2"/>
      <c r="H34" s="2"/>
      <c r="I34" s="2"/>
      <c r="J34" s="2"/>
      <c r="K34" s="2"/>
      <c r="L34" s="2"/>
      <c r="M34" s="2"/>
      <c r="N34" s="2"/>
      <c r="O34" s="2"/>
      <c r="P34" s="2"/>
      <c r="Q34" s="2"/>
      <c r="R34" s="2"/>
      <c r="S34" s="2"/>
      <c r="T34" s="2"/>
      <c r="U34" s="2"/>
      <c r="V34" s="2"/>
      <c r="W34" s="2"/>
    </row>
    <row r="35">
      <c r="A35" s="2"/>
      <c r="B35" s="2"/>
      <c r="C35" s="2"/>
      <c r="D35" s="2"/>
      <c r="E35" s="2"/>
      <c r="F35" s="2"/>
      <c r="G35" s="2"/>
      <c r="H35" s="2"/>
      <c r="I35" s="2"/>
      <c r="J35" s="2"/>
      <c r="K35" s="2"/>
      <c r="L35" s="2"/>
      <c r="M35" s="2"/>
      <c r="N35" s="2"/>
      <c r="O35" s="2"/>
      <c r="P35" s="2"/>
      <c r="Q35" s="2"/>
      <c r="R35" s="2"/>
      <c r="S35" s="2"/>
      <c r="T35" s="2"/>
      <c r="U35" s="2"/>
      <c r="V35" s="2"/>
      <c r="W35" s="2"/>
    </row>
    <row r="36">
      <c r="A36" s="2"/>
      <c r="B36" s="2"/>
      <c r="C36" s="2"/>
      <c r="D36" s="2"/>
      <c r="E36" s="2"/>
      <c r="F36" s="2"/>
      <c r="G36" s="2"/>
      <c r="H36" s="2"/>
      <c r="I36" s="2"/>
      <c r="J36" s="2"/>
      <c r="K36" s="2"/>
      <c r="L36" s="2"/>
      <c r="M36" s="2"/>
      <c r="N36" s="2"/>
      <c r="O36" s="2"/>
      <c r="P36" s="2"/>
      <c r="Q36" s="2"/>
      <c r="R36" s="2"/>
      <c r="S36" s="2"/>
      <c r="T36" s="2"/>
      <c r="U36" s="2"/>
      <c r="V36" s="2"/>
      <c r="W36" s="2"/>
    </row>
    <row r="37">
      <c r="A37" s="2"/>
      <c r="B37" s="2"/>
      <c r="C37" s="2"/>
      <c r="D37" s="2"/>
      <c r="E37" s="2"/>
      <c r="F37" s="2"/>
      <c r="G37" s="2"/>
      <c r="H37" s="2"/>
      <c r="I37" s="2"/>
      <c r="J37" s="2"/>
      <c r="K37" s="2"/>
      <c r="L37" s="2"/>
      <c r="M37" s="2"/>
      <c r="N37" s="2"/>
      <c r="O37" s="2"/>
      <c r="P37" s="2"/>
      <c r="Q37" s="2"/>
      <c r="R37" s="2"/>
      <c r="S37" s="2"/>
      <c r="T37" s="2"/>
      <c r="U37" s="2"/>
      <c r="V37" s="2"/>
      <c r="W37" s="2"/>
    </row>
    <row r="38">
      <c r="A38" s="2"/>
      <c r="B38" s="2"/>
      <c r="C38" s="2"/>
      <c r="D38" s="2"/>
      <c r="E38" s="2"/>
      <c r="F38" s="2"/>
      <c r="G38" s="2"/>
      <c r="H38" s="2"/>
      <c r="I38" s="2"/>
      <c r="J38" s="2"/>
      <c r="K38" s="2"/>
      <c r="L38" s="2"/>
      <c r="M38" s="2"/>
      <c r="N38" s="2"/>
      <c r="O38" s="2"/>
      <c r="P38" s="2"/>
      <c r="Q38" s="2"/>
      <c r="R38" s="2"/>
      <c r="S38" s="2"/>
      <c r="T38" s="2"/>
      <c r="U38" s="2"/>
      <c r="V38" s="2"/>
      <c r="W38" s="2"/>
    </row>
    <row r="39">
      <c r="A39" s="2"/>
      <c r="B39" s="2"/>
      <c r="C39" s="2"/>
      <c r="D39" s="2"/>
      <c r="E39" s="2"/>
      <c r="F39" s="2"/>
      <c r="G39" s="2"/>
      <c r="H39" s="2"/>
      <c r="I39" s="2"/>
      <c r="J39" s="2"/>
      <c r="K39" s="2"/>
      <c r="L39" s="2"/>
      <c r="M39" s="2"/>
      <c r="N39" s="2"/>
      <c r="O39" s="2"/>
      <c r="P39" s="2"/>
      <c r="Q39" s="2"/>
      <c r="R39" s="2"/>
      <c r="S39" s="2"/>
      <c r="T39" s="2"/>
      <c r="U39" s="2"/>
      <c r="V39" s="2"/>
      <c r="W39" s="2"/>
    </row>
    <row r="40">
      <c r="A40" s="2"/>
      <c r="B40" s="2"/>
      <c r="C40" s="2"/>
      <c r="D40" s="2"/>
      <c r="E40" s="2"/>
      <c r="F40" s="2"/>
      <c r="G40" s="2"/>
      <c r="H40" s="2"/>
      <c r="I40" s="2"/>
      <c r="J40" s="2"/>
      <c r="K40" s="2"/>
      <c r="L40" s="2"/>
      <c r="M40" s="2"/>
      <c r="N40" s="2"/>
      <c r="O40" s="2"/>
      <c r="P40" s="2"/>
      <c r="Q40" s="2"/>
      <c r="R40" s="2"/>
      <c r="S40" s="2"/>
      <c r="T40" s="2"/>
      <c r="U40" s="2"/>
      <c r="V40" s="2"/>
      <c r="W40" s="2"/>
    </row>
    <row r="41">
      <c r="A41" s="2"/>
      <c r="B41" s="2"/>
      <c r="C41" s="2"/>
      <c r="D41" s="2"/>
      <c r="E41" s="2"/>
      <c r="F41" s="2"/>
      <c r="G41" s="2"/>
      <c r="H41" s="2"/>
      <c r="I41" s="2"/>
      <c r="J41" s="2"/>
      <c r="K41" s="2"/>
      <c r="L41" s="2"/>
      <c r="M41" s="2"/>
      <c r="N41" s="2"/>
      <c r="O41" s="2"/>
      <c r="P41" s="2"/>
      <c r="Q41" s="2"/>
      <c r="R41" s="2"/>
      <c r="S41" s="2"/>
      <c r="T41" s="2"/>
      <c r="U41" s="2"/>
      <c r="V41" s="2"/>
      <c r="W41" s="2"/>
    </row>
    <row r="42">
      <c r="A42" s="2"/>
      <c r="B42" s="2"/>
      <c r="C42" s="2"/>
      <c r="D42" s="2"/>
      <c r="E42" s="2"/>
      <c r="F42" s="2"/>
      <c r="G42" s="2"/>
      <c r="H42" s="2"/>
      <c r="I42" s="2"/>
      <c r="J42" s="2"/>
      <c r="K42" s="2"/>
      <c r="L42" s="2"/>
      <c r="M42" s="2"/>
      <c r="N42" s="2"/>
      <c r="O42" s="2"/>
      <c r="P42" s="2"/>
      <c r="Q42" s="2"/>
      <c r="R42" s="2"/>
      <c r="S42" s="2"/>
      <c r="T42" s="2"/>
      <c r="U42" s="2"/>
      <c r="V42" s="2"/>
      <c r="W42" s="2"/>
    </row>
    <row r="43">
      <c r="A43" s="2"/>
      <c r="B43" s="2"/>
      <c r="C43" s="2"/>
      <c r="D43" s="2"/>
      <c r="E43" s="2"/>
      <c r="F43" s="2"/>
      <c r="G43" s="2"/>
      <c r="H43" s="2"/>
      <c r="I43" s="2"/>
      <c r="J43" s="2"/>
      <c r="K43" s="2"/>
      <c r="L43" s="2"/>
      <c r="M43" s="2"/>
      <c r="N43" s="2"/>
      <c r="O43" s="2"/>
      <c r="P43" s="2"/>
      <c r="Q43" s="2"/>
      <c r="R43" s="2"/>
      <c r="S43" s="2"/>
      <c r="T43" s="2"/>
      <c r="U43" s="2"/>
      <c r="V43" s="2"/>
      <c r="W43" s="2"/>
    </row>
    <row r="44">
      <c r="A44" s="2"/>
      <c r="B44" s="2"/>
      <c r="C44" s="2"/>
      <c r="D44" s="2"/>
      <c r="E44" s="2"/>
      <c r="F44" s="2"/>
      <c r="G44" s="2"/>
      <c r="H44" s="2"/>
      <c r="I44" s="2"/>
      <c r="J44" s="2"/>
      <c r="K44" s="2"/>
      <c r="L44" s="2"/>
      <c r="M44" s="2"/>
      <c r="N44" s="2"/>
      <c r="O44" s="2"/>
      <c r="P44" s="2"/>
      <c r="Q44" s="2"/>
      <c r="R44" s="2"/>
      <c r="S44" s="2"/>
      <c r="T44" s="2"/>
      <c r="U44" s="2"/>
      <c r="V44" s="2"/>
      <c r="W44" s="2"/>
    </row>
    <row r="45">
      <c r="A45" s="2"/>
      <c r="B45" s="2"/>
      <c r="C45" s="2"/>
      <c r="D45" s="2"/>
      <c r="E45" s="2"/>
      <c r="F45" s="2"/>
      <c r="G45" s="2"/>
      <c r="H45" s="2"/>
      <c r="I45" s="2"/>
      <c r="J45" s="2"/>
      <c r="K45" s="2"/>
      <c r="L45" s="2"/>
      <c r="M45" s="2"/>
      <c r="N45" s="2"/>
      <c r="O45" s="2"/>
      <c r="P45" s="2"/>
      <c r="Q45" s="2"/>
      <c r="R45" s="2"/>
      <c r="S45" s="2"/>
      <c r="T45" s="2"/>
      <c r="U45" s="2"/>
      <c r="V45" s="2"/>
      <c r="W45" s="2"/>
    </row>
    <row r="46">
      <c r="A46" s="2"/>
      <c r="B46" s="2"/>
      <c r="C46" s="2"/>
      <c r="D46" s="2"/>
      <c r="E46" s="2"/>
      <c r="F46" s="2"/>
      <c r="G46" s="2"/>
      <c r="H46" s="2"/>
      <c r="I46" s="2"/>
      <c r="J46" s="2"/>
      <c r="K46" s="2"/>
      <c r="L46" s="2"/>
      <c r="M46" s="2"/>
      <c r="N46" s="2"/>
      <c r="O46" s="2"/>
      <c r="P46" s="2"/>
      <c r="Q46" s="2"/>
      <c r="R46" s="2"/>
      <c r="S46" s="2"/>
      <c r="T46" s="2"/>
      <c r="U46" s="2"/>
      <c r="V46" s="2"/>
      <c r="W46" s="2"/>
    </row>
    <row r="47">
      <c r="A47" s="2"/>
      <c r="B47" s="2"/>
      <c r="C47" s="2"/>
      <c r="D47" s="2"/>
      <c r="E47" s="2"/>
      <c r="F47" s="2"/>
      <c r="G47" s="2"/>
      <c r="H47" s="2"/>
      <c r="I47" s="2"/>
      <c r="J47" s="2"/>
      <c r="K47" s="2"/>
      <c r="L47" s="2"/>
      <c r="M47" s="2"/>
      <c r="N47" s="2"/>
      <c r="O47" s="2"/>
      <c r="P47" s="2"/>
      <c r="Q47" s="2"/>
      <c r="R47" s="2"/>
      <c r="S47" s="2"/>
      <c r="T47" s="2"/>
      <c r="U47" s="2"/>
      <c r="V47" s="2"/>
      <c r="W47" s="2"/>
    </row>
    <row r="48">
      <c r="A48" s="2"/>
      <c r="B48" s="2"/>
      <c r="C48" s="2"/>
      <c r="D48" s="2"/>
      <c r="E48" s="2"/>
      <c r="F48" s="2"/>
      <c r="G48" s="2"/>
      <c r="H48" s="2"/>
      <c r="I48" s="2"/>
      <c r="J48" s="2"/>
      <c r="K48" s="2"/>
      <c r="L48" s="2"/>
      <c r="M48" s="2"/>
      <c r="N48" s="2"/>
      <c r="O48" s="2"/>
      <c r="P48" s="2"/>
      <c r="Q48" s="2"/>
      <c r="R48" s="2"/>
      <c r="S48" s="2"/>
      <c r="T48" s="2"/>
      <c r="U48" s="2"/>
      <c r="V48" s="2"/>
      <c r="W48" s="2"/>
    </row>
    <row r="49">
      <c r="A49" s="2"/>
      <c r="B49" s="2"/>
      <c r="C49" s="2"/>
      <c r="D49" s="2"/>
      <c r="E49" s="2"/>
      <c r="F49" s="2"/>
      <c r="G49" s="2"/>
      <c r="H49" s="2"/>
      <c r="I49" s="2"/>
      <c r="J49" s="2"/>
      <c r="K49" s="2"/>
      <c r="L49" s="2"/>
      <c r="M49" s="2"/>
      <c r="N49" s="2"/>
      <c r="O49" s="2"/>
      <c r="P49" s="2"/>
      <c r="Q49" s="2"/>
      <c r="R49" s="2"/>
      <c r="S49" s="2"/>
      <c r="T49" s="2"/>
      <c r="U49" s="2"/>
      <c r="V49" s="2"/>
      <c r="W49" s="2"/>
    </row>
    <row r="50">
      <c r="A50" s="2"/>
      <c r="B50" s="2"/>
      <c r="C50" s="2"/>
      <c r="D50" s="2"/>
      <c r="E50" s="2"/>
      <c r="F50" s="2"/>
      <c r="G50" s="2"/>
      <c r="H50" s="2"/>
      <c r="I50" s="2"/>
      <c r="J50" s="2"/>
      <c r="K50" s="2"/>
      <c r="L50" s="2"/>
      <c r="M50" s="2"/>
      <c r="N50" s="2"/>
      <c r="O50" s="2"/>
      <c r="P50" s="2"/>
      <c r="Q50" s="2"/>
      <c r="R50" s="2"/>
      <c r="S50" s="2"/>
      <c r="T50" s="2"/>
      <c r="U50" s="2"/>
      <c r="V50" s="2"/>
      <c r="W50" s="2"/>
    </row>
    <row r="51">
      <c r="A51" s="2"/>
      <c r="B51" s="2"/>
      <c r="C51" s="2"/>
      <c r="D51" s="2"/>
      <c r="E51" s="2"/>
      <c r="F51" s="2"/>
      <c r="G51" s="2"/>
      <c r="H51" s="2"/>
      <c r="I51" s="2"/>
      <c r="J51" s="2"/>
      <c r="K51" s="2"/>
      <c r="L51" s="2"/>
      <c r="M51" s="2"/>
      <c r="N51" s="2"/>
      <c r="O51" s="2"/>
      <c r="P51" s="2"/>
      <c r="Q51" s="2"/>
      <c r="R51" s="2"/>
      <c r="S51" s="2"/>
      <c r="T51" s="2"/>
      <c r="U51" s="2"/>
      <c r="V51" s="2"/>
      <c r="W51" s="2"/>
    </row>
    <row r="52">
      <c r="A52" s="2"/>
      <c r="B52" s="2"/>
      <c r="C52" s="2"/>
      <c r="D52" s="2"/>
      <c r="E52" s="2"/>
      <c r="F52" s="2"/>
      <c r="G52" s="2"/>
      <c r="H52" s="2"/>
      <c r="I52" s="2"/>
      <c r="J52" s="2"/>
      <c r="K52" s="2"/>
      <c r="L52" s="2"/>
      <c r="M52" s="2"/>
      <c r="N52" s="2"/>
      <c r="O52" s="2"/>
      <c r="P52" s="2"/>
      <c r="Q52" s="2"/>
      <c r="R52" s="2"/>
      <c r="S52" s="2"/>
      <c r="T52" s="2"/>
      <c r="U52" s="2"/>
      <c r="V52" s="2"/>
      <c r="W52" s="2"/>
    </row>
    <row r="53">
      <c r="A53" s="2"/>
      <c r="B53" s="2"/>
      <c r="C53" s="2"/>
      <c r="D53" s="2"/>
      <c r="E53" s="2"/>
      <c r="F53" s="2"/>
      <c r="G53" s="2"/>
      <c r="H53" s="2"/>
      <c r="I53" s="2"/>
      <c r="J53" s="2"/>
      <c r="K53" s="2"/>
      <c r="L53" s="2"/>
      <c r="M53" s="2"/>
      <c r="N53" s="2"/>
      <c r="O53" s="2"/>
      <c r="P53" s="2"/>
      <c r="Q53" s="2"/>
      <c r="R53" s="2"/>
      <c r="S53" s="2"/>
      <c r="T53" s="2"/>
      <c r="U53" s="2"/>
      <c r="V53" s="2"/>
      <c r="W53" s="2"/>
    </row>
    <row r="54">
      <c r="A54" s="2"/>
      <c r="B54" s="2"/>
      <c r="C54" s="2"/>
      <c r="D54" s="2"/>
      <c r="E54" s="2"/>
      <c r="F54" s="2"/>
      <c r="G54" s="2"/>
      <c r="H54" s="2"/>
      <c r="I54" s="2"/>
      <c r="J54" s="2"/>
      <c r="K54" s="2"/>
      <c r="L54" s="2"/>
      <c r="M54" s="2"/>
      <c r="N54" s="2"/>
      <c r="O54" s="2"/>
      <c r="P54" s="2"/>
      <c r="Q54" s="2"/>
      <c r="R54" s="2"/>
      <c r="S54" s="2"/>
      <c r="T54" s="2"/>
      <c r="U54" s="2"/>
      <c r="V54" s="2"/>
      <c r="W54" s="2"/>
    </row>
    <row r="55">
      <c r="A55" s="2"/>
      <c r="B55" s="2"/>
      <c r="C55" s="2"/>
      <c r="D55" s="2"/>
      <c r="E55" s="2"/>
      <c r="F55" s="2"/>
      <c r="G55" s="2"/>
      <c r="H55" s="2"/>
      <c r="I55" s="2"/>
      <c r="J55" s="2"/>
      <c r="K55" s="2"/>
      <c r="L55" s="2"/>
      <c r="M55" s="2"/>
      <c r="N55" s="2"/>
      <c r="O55" s="2"/>
      <c r="P55" s="2"/>
      <c r="Q55" s="2"/>
      <c r="R55" s="2"/>
      <c r="S55" s="2"/>
      <c r="T55" s="2"/>
      <c r="U55" s="2"/>
      <c r="V55" s="2"/>
      <c r="W55" s="2"/>
    </row>
    <row r="56">
      <c r="A56" s="2"/>
      <c r="B56" s="2"/>
      <c r="C56" s="2"/>
      <c r="D56" s="2"/>
      <c r="E56" s="2"/>
      <c r="F56" s="2"/>
      <c r="G56" s="2"/>
      <c r="H56" s="2"/>
      <c r="I56" s="2"/>
      <c r="J56" s="2"/>
      <c r="K56" s="2"/>
      <c r="L56" s="2"/>
      <c r="M56" s="2"/>
      <c r="N56" s="2"/>
      <c r="O56" s="2"/>
      <c r="P56" s="2"/>
      <c r="Q56" s="2"/>
      <c r="R56" s="2"/>
      <c r="S56" s="2"/>
      <c r="T56" s="2"/>
      <c r="U56" s="2"/>
      <c r="V56" s="2"/>
      <c r="W56" s="2"/>
    </row>
    <row r="57">
      <c r="A57" s="2"/>
      <c r="B57" s="2"/>
      <c r="C57" s="2"/>
      <c r="D57" s="2"/>
      <c r="E57" s="2"/>
      <c r="F57" s="2"/>
      <c r="G57" s="2"/>
      <c r="H57" s="2"/>
      <c r="I57" s="2"/>
      <c r="J57" s="2"/>
      <c r="K57" s="2"/>
      <c r="L57" s="2"/>
      <c r="M57" s="2"/>
      <c r="N57" s="2"/>
      <c r="O57" s="2"/>
      <c r="P57" s="2"/>
      <c r="Q57" s="2"/>
      <c r="R57" s="2"/>
      <c r="S57" s="2"/>
      <c r="T57" s="2"/>
      <c r="U57" s="2"/>
      <c r="V57" s="2"/>
      <c r="W57" s="2"/>
    </row>
    <row r="58">
      <c r="A58" s="2"/>
      <c r="B58" s="2"/>
      <c r="C58" s="2"/>
      <c r="D58" s="2"/>
      <c r="E58" s="2"/>
      <c r="F58" s="2"/>
      <c r="G58" s="2"/>
      <c r="H58" s="2"/>
      <c r="I58" s="2"/>
      <c r="J58" s="2"/>
      <c r="K58" s="2"/>
      <c r="L58" s="2"/>
      <c r="M58" s="2"/>
      <c r="N58" s="2"/>
      <c r="O58" s="2"/>
      <c r="P58" s="2"/>
      <c r="Q58" s="2"/>
      <c r="R58" s="2"/>
      <c r="S58" s="2"/>
      <c r="T58" s="2"/>
      <c r="U58" s="2"/>
      <c r="V58" s="2"/>
      <c r="W58" s="2"/>
    </row>
    <row r="59">
      <c r="A59" s="2"/>
      <c r="B59" s="2"/>
      <c r="C59" s="2"/>
      <c r="D59" s="2"/>
      <c r="E59" s="2"/>
      <c r="F59" s="2"/>
      <c r="G59" s="2"/>
      <c r="H59" s="2"/>
      <c r="I59" s="2"/>
      <c r="J59" s="2"/>
      <c r="K59" s="2"/>
      <c r="L59" s="2"/>
      <c r="M59" s="2"/>
      <c r="N59" s="2"/>
      <c r="O59" s="2"/>
      <c r="P59" s="2"/>
      <c r="Q59" s="2"/>
      <c r="R59" s="2"/>
      <c r="S59" s="2"/>
      <c r="T59" s="2"/>
      <c r="U59" s="2"/>
      <c r="V59" s="2"/>
      <c r="W59" s="2"/>
    </row>
    <row r="60">
      <c r="A60" s="2"/>
      <c r="B60" s="2"/>
      <c r="C60" s="2"/>
      <c r="D60" s="2"/>
      <c r="E60" s="2"/>
      <c r="F60" s="2"/>
      <c r="G60" s="2"/>
      <c r="H60" s="2"/>
      <c r="I60" s="2"/>
      <c r="J60" s="2"/>
      <c r="K60" s="2"/>
      <c r="L60" s="2"/>
      <c r="M60" s="2"/>
      <c r="N60" s="2"/>
      <c r="O60" s="2"/>
      <c r="P60" s="2"/>
      <c r="Q60" s="2"/>
      <c r="R60" s="2"/>
      <c r="S60" s="2"/>
      <c r="T60" s="2"/>
      <c r="U60" s="2"/>
      <c r="V60" s="2"/>
      <c r="W60" s="2"/>
    </row>
    <row r="61">
      <c r="A61" s="2"/>
      <c r="B61" s="2"/>
      <c r="C61" s="2"/>
      <c r="D61" s="2"/>
      <c r="E61" s="2"/>
      <c r="F61" s="2"/>
      <c r="G61" s="2"/>
      <c r="H61" s="2"/>
      <c r="I61" s="2"/>
      <c r="J61" s="2"/>
      <c r="K61" s="2"/>
      <c r="L61" s="2"/>
      <c r="M61" s="2"/>
      <c r="N61" s="2"/>
      <c r="O61" s="2"/>
      <c r="P61" s="2"/>
      <c r="Q61" s="2"/>
      <c r="R61" s="2"/>
      <c r="S61" s="2"/>
      <c r="T61" s="2"/>
      <c r="U61" s="2"/>
      <c r="V61" s="2"/>
      <c r="W61" s="2"/>
    </row>
    <row r="62">
      <c r="A62" s="2"/>
      <c r="B62" s="2"/>
      <c r="C62" s="2"/>
      <c r="D62" s="2"/>
      <c r="E62" s="2"/>
      <c r="F62" s="2"/>
      <c r="G62" s="2"/>
      <c r="H62" s="2"/>
      <c r="I62" s="2"/>
      <c r="J62" s="2"/>
      <c r="K62" s="2"/>
      <c r="L62" s="2"/>
      <c r="M62" s="2"/>
      <c r="N62" s="2"/>
      <c r="O62" s="2"/>
      <c r="P62" s="2"/>
      <c r="Q62" s="2"/>
      <c r="R62" s="2"/>
      <c r="S62" s="2"/>
      <c r="T62" s="2"/>
      <c r="U62" s="2"/>
      <c r="V62" s="2"/>
      <c r="W62" s="2"/>
    </row>
    <row r="63">
      <c r="A63" s="2"/>
      <c r="B63" s="2"/>
      <c r="C63" s="2"/>
      <c r="D63" s="2"/>
      <c r="E63" s="2"/>
      <c r="F63" s="2"/>
      <c r="G63" s="2"/>
      <c r="H63" s="2"/>
      <c r="I63" s="2"/>
      <c r="J63" s="2"/>
      <c r="K63" s="2"/>
      <c r="L63" s="2"/>
      <c r="M63" s="2"/>
      <c r="N63" s="2"/>
      <c r="O63" s="2"/>
      <c r="P63" s="2"/>
      <c r="Q63" s="2"/>
      <c r="R63" s="2"/>
      <c r="S63" s="2"/>
      <c r="T63" s="2"/>
      <c r="U63" s="2"/>
      <c r="V63" s="2"/>
      <c r="W63" s="2"/>
    </row>
    <row r="64">
      <c r="A64" s="2"/>
      <c r="B64" s="2"/>
      <c r="C64" s="2"/>
      <c r="D64" s="2"/>
      <c r="E64" s="2"/>
      <c r="F64" s="2"/>
      <c r="G64" s="2"/>
      <c r="H64" s="2"/>
      <c r="I64" s="2"/>
      <c r="J64" s="2"/>
      <c r="K64" s="2"/>
      <c r="L64" s="2"/>
      <c r="M64" s="2"/>
      <c r="N64" s="2"/>
      <c r="O64" s="2"/>
      <c r="P64" s="2"/>
      <c r="Q64" s="2"/>
      <c r="R64" s="2"/>
      <c r="S64" s="2"/>
      <c r="T64" s="2"/>
      <c r="U64" s="2"/>
      <c r="V64" s="2"/>
      <c r="W64" s="2"/>
    </row>
    <row r="65">
      <c r="A65" s="2"/>
      <c r="B65" s="2"/>
      <c r="C65" s="2"/>
      <c r="D65" s="2"/>
      <c r="E65" s="2"/>
      <c r="F65" s="2"/>
      <c r="G65" s="2"/>
      <c r="H65" s="2"/>
      <c r="I65" s="2"/>
      <c r="J65" s="2"/>
      <c r="K65" s="2"/>
      <c r="L65" s="2"/>
      <c r="M65" s="2"/>
      <c r="N65" s="2"/>
      <c r="O65" s="2"/>
      <c r="P65" s="2"/>
      <c r="Q65" s="2"/>
      <c r="R65" s="2"/>
      <c r="S65" s="2"/>
      <c r="T65" s="2"/>
      <c r="U65" s="2"/>
      <c r="V65" s="2"/>
      <c r="W65" s="2"/>
    </row>
    <row r="66">
      <c r="A66" s="2"/>
      <c r="B66" s="2"/>
      <c r="C66" s="2"/>
      <c r="D66" s="2"/>
      <c r="E66" s="2"/>
      <c r="F66" s="2"/>
      <c r="G66" s="2"/>
      <c r="H66" s="2"/>
      <c r="I66" s="2"/>
      <c r="J66" s="2"/>
      <c r="K66" s="2"/>
      <c r="L66" s="2"/>
      <c r="M66" s="2"/>
      <c r="N66" s="2"/>
      <c r="O66" s="2"/>
      <c r="P66" s="2"/>
      <c r="Q66" s="2"/>
      <c r="R66" s="2"/>
      <c r="S66" s="2"/>
      <c r="T66" s="2"/>
      <c r="U66" s="2"/>
      <c r="V66" s="2"/>
      <c r="W66" s="2"/>
    </row>
    <row r="67">
      <c r="A67" s="2"/>
      <c r="B67" s="2"/>
      <c r="C67" s="2"/>
      <c r="D67" s="2"/>
      <c r="E67" s="2"/>
      <c r="F67" s="2"/>
      <c r="G67" s="2"/>
      <c r="H67" s="2"/>
      <c r="I67" s="2"/>
      <c r="J67" s="2"/>
      <c r="K67" s="2"/>
      <c r="L67" s="2"/>
      <c r="M67" s="2"/>
      <c r="N67" s="2"/>
      <c r="O67" s="2"/>
      <c r="P67" s="2"/>
      <c r="Q67" s="2"/>
      <c r="R67" s="2"/>
      <c r="S67" s="2"/>
      <c r="T67" s="2"/>
      <c r="U67" s="2"/>
      <c r="V67" s="2"/>
      <c r="W67" s="2"/>
    </row>
    <row r="68">
      <c r="A68" s="2"/>
      <c r="B68" s="2"/>
      <c r="C68" s="2"/>
      <c r="D68" s="2"/>
      <c r="E68" s="2"/>
      <c r="F68" s="2"/>
      <c r="G68" s="2"/>
      <c r="H68" s="2"/>
      <c r="I68" s="2"/>
      <c r="J68" s="2"/>
      <c r="K68" s="2"/>
      <c r="L68" s="2"/>
      <c r="M68" s="2"/>
      <c r="N68" s="2"/>
      <c r="O68" s="2"/>
      <c r="P68" s="2"/>
      <c r="Q68" s="2"/>
      <c r="R68" s="2"/>
      <c r="S68" s="2"/>
      <c r="T68" s="2"/>
      <c r="U68" s="2"/>
      <c r="V68" s="2"/>
      <c r="W68" s="2"/>
    </row>
    <row r="69">
      <c r="A69" s="2"/>
      <c r="B69" s="2"/>
      <c r="C69" s="2"/>
      <c r="D69" s="2"/>
      <c r="E69" s="2"/>
      <c r="F69" s="2"/>
      <c r="G69" s="2"/>
      <c r="H69" s="2"/>
      <c r="I69" s="2"/>
      <c r="J69" s="2"/>
      <c r="K69" s="2"/>
      <c r="L69" s="2"/>
      <c r="M69" s="2"/>
      <c r="N69" s="2"/>
      <c r="O69" s="2"/>
      <c r="P69" s="2"/>
      <c r="Q69" s="2"/>
      <c r="R69" s="2"/>
      <c r="S69" s="2"/>
      <c r="T69" s="2"/>
      <c r="U69" s="2"/>
      <c r="V69" s="2"/>
      <c r="W69" s="2"/>
    </row>
    <row r="70">
      <c r="A70" s="2"/>
      <c r="B70" s="2"/>
      <c r="C70" s="2"/>
      <c r="D70" s="2"/>
      <c r="E70" s="2"/>
      <c r="F70" s="2"/>
      <c r="G70" s="2"/>
      <c r="H70" s="2"/>
      <c r="I70" s="2"/>
      <c r="J70" s="2"/>
      <c r="K70" s="2"/>
      <c r="L70" s="2"/>
      <c r="M70" s="2"/>
      <c r="N70" s="2"/>
      <c r="O70" s="2"/>
      <c r="P70" s="2"/>
      <c r="Q70" s="2"/>
      <c r="R70" s="2"/>
      <c r="S70" s="2"/>
      <c r="T70" s="2"/>
      <c r="U70" s="2"/>
      <c r="V70" s="2"/>
      <c r="W70" s="2"/>
    </row>
    <row r="71">
      <c r="A71" s="2"/>
      <c r="B71" s="2"/>
      <c r="C71" s="2"/>
      <c r="D71" s="2"/>
      <c r="E71" s="2"/>
      <c r="F71" s="2"/>
      <c r="G71" s="2"/>
      <c r="H71" s="2"/>
      <c r="I71" s="2"/>
      <c r="J71" s="2"/>
      <c r="K71" s="2"/>
      <c r="L71" s="2"/>
      <c r="M71" s="2"/>
      <c r="N71" s="2"/>
      <c r="O71" s="2"/>
      <c r="P71" s="2"/>
      <c r="Q71" s="2"/>
      <c r="R71" s="2"/>
      <c r="S71" s="2"/>
      <c r="T71" s="2"/>
      <c r="U71" s="2"/>
      <c r="V71" s="2"/>
      <c r="W71" s="2"/>
    </row>
    <row r="72">
      <c r="A72" s="2"/>
      <c r="B72" s="2"/>
      <c r="C72" s="2"/>
      <c r="D72" s="2"/>
      <c r="E72" s="2"/>
      <c r="F72" s="2"/>
      <c r="G72" s="2"/>
      <c r="H72" s="2"/>
      <c r="I72" s="2"/>
      <c r="J72" s="2"/>
      <c r="K72" s="2"/>
      <c r="L72" s="2"/>
      <c r="M72" s="2"/>
      <c r="N72" s="2"/>
      <c r="O72" s="2"/>
      <c r="P72" s="2"/>
      <c r="Q72" s="2"/>
      <c r="R72" s="2"/>
      <c r="S72" s="2"/>
      <c r="T72" s="2"/>
      <c r="U72" s="2"/>
      <c r="V72" s="2"/>
      <c r="W72" s="2"/>
    </row>
    <row r="73">
      <c r="A73" s="2"/>
      <c r="B73" s="2"/>
      <c r="C73" s="2"/>
      <c r="D73" s="2"/>
      <c r="E73" s="2"/>
      <c r="F73" s="2"/>
      <c r="G73" s="2"/>
      <c r="H73" s="2"/>
      <c r="I73" s="2"/>
      <c r="J73" s="2"/>
      <c r="K73" s="2"/>
      <c r="L73" s="2"/>
      <c r="M73" s="2"/>
      <c r="N73" s="2"/>
      <c r="O73" s="2"/>
      <c r="P73" s="2"/>
      <c r="Q73" s="2"/>
      <c r="R73" s="2"/>
      <c r="S73" s="2"/>
      <c r="T73" s="2"/>
      <c r="U73" s="2"/>
      <c r="V73" s="2"/>
      <c r="W73" s="2"/>
    </row>
    <row r="74">
      <c r="A74" s="2"/>
      <c r="B74" s="2"/>
      <c r="C74" s="2"/>
      <c r="D74" s="2"/>
      <c r="E74" s="2"/>
      <c r="F74" s="2"/>
      <c r="G74" s="2"/>
      <c r="H74" s="2"/>
      <c r="I74" s="2"/>
      <c r="J74" s="2"/>
      <c r="K74" s="2"/>
      <c r="L74" s="2"/>
      <c r="M74" s="2"/>
      <c r="N74" s="2"/>
      <c r="O74" s="2"/>
      <c r="P74" s="2"/>
      <c r="Q74" s="2"/>
      <c r="R74" s="2"/>
      <c r="S74" s="2"/>
      <c r="T74" s="2"/>
      <c r="U74" s="2"/>
      <c r="V74" s="2"/>
      <c r="W74" s="2"/>
    </row>
    <row r="75">
      <c r="A75" s="2"/>
      <c r="B75" s="2"/>
      <c r="C75" s="2"/>
      <c r="D75" s="2"/>
      <c r="E75" s="2"/>
      <c r="F75" s="2"/>
      <c r="G75" s="2"/>
      <c r="H75" s="2"/>
      <c r="I75" s="2"/>
      <c r="J75" s="2"/>
      <c r="K75" s="2"/>
      <c r="L75" s="2"/>
      <c r="M75" s="2"/>
      <c r="N75" s="2"/>
      <c r="O75" s="2"/>
      <c r="P75" s="2"/>
      <c r="Q75" s="2"/>
      <c r="R75" s="2"/>
      <c r="S75" s="2"/>
      <c r="T75" s="2"/>
      <c r="U75" s="2"/>
      <c r="V75" s="2"/>
      <c r="W75" s="2"/>
    </row>
    <row r="76">
      <c r="A76" s="2"/>
      <c r="B76" s="2"/>
      <c r="C76" s="2"/>
      <c r="D76" s="2"/>
      <c r="E76" s="2"/>
      <c r="F76" s="2"/>
      <c r="G76" s="2"/>
      <c r="H76" s="2"/>
      <c r="I76" s="2"/>
      <c r="J76" s="2"/>
      <c r="K76" s="2"/>
      <c r="L76" s="2"/>
      <c r="M76" s="2"/>
      <c r="N76" s="2"/>
      <c r="O76" s="2"/>
      <c r="P76" s="2"/>
      <c r="Q76" s="2"/>
      <c r="R76" s="2"/>
      <c r="S76" s="2"/>
      <c r="T76" s="2"/>
      <c r="U76" s="2"/>
      <c r="V76" s="2"/>
      <c r="W76" s="2"/>
    </row>
    <row r="77">
      <c r="A77" s="2"/>
      <c r="B77" s="2"/>
      <c r="C77" s="2"/>
      <c r="D77" s="2"/>
      <c r="E77" s="2"/>
      <c r="F77" s="2"/>
      <c r="G77" s="2"/>
      <c r="H77" s="2"/>
      <c r="I77" s="2"/>
      <c r="J77" s="2"/>
      <c r="K77" s="2"/>
      <c r="L77" s="2"/>
      <c r="M77" s="2"/>
      <c r="N77" s="2"/>
      <c r="O77" s="2"/>
      <c r="P77" s="2"/>
      <c r="Q77" s="2"/>
      <c r="R77" s="2"/>
      <c r="S77" s="2"/>
      <c r="T77" s="2"/>
      <c r="U77" s="2"/>
      <c r="V77" s="2"/>
      <c r="W77" s="2"/>
    </row>
    <row r="78">
      <c r="A78" s="2"/>
      <c r="B78" s="2"/>
      <c r="C78" s="2"/>
      <c r="D78" s="2"/>
      <c r="E78" s="2"/>
      <c r="F78" s="2"/>
      <c r="G78" s="2"/>
      <c r="H78" s="2"/>
      <c r="I78" s="2"/>
      <c r="J78" s="2"/>
      <c r="K78" s="2"/>
      <c r="L78" s="2"/>
      <c r="M78" s="2"/>
      <c r="N78" s="2"/>
      <c r="O78" s="2"/>
      <c r="P78" s="2"/>
      <c r="Q78" s="2"/>
      <c r="R78" s="2"/>
      <c r="S78" s="2"/>
      <c r="T78" s="2"/>
      <c r="U78" s="2"/>
      <c r="V78" s="2"/>
      <c r="W78" s="2"/>
    </row>
    <row r="79">
      <c r="A79" s="2"/>
      <c r="B79" s="2"/>
      <c r="C79" s="2"/>
      <c r="D79" s="2"/>
      <c r="E79" s="2"/>
      <c r="F79" s="2"/>
      <c r="G79" s="2"/>
      <c r="H79" s="2"/>
      <c r="I79" s="2"/>
      <c r="J79" s="2"/>
      <c r="K79" s="2"/>
      <c r="L79" s="2"/>
      <c r="M79" s="2"/>
      <c r="N79" s="2"/>
      <c r="O79" s="2"/>
      <c r="P79" s="2"/>
      <c r="Q79" s="2"/>
      <c r="R79" s="2"/>
      <c r="S79" s="2"/>
      <c r="T79" s="2"/>
      <c r="U79" s="2"/>
      <c r="V79" s="2"/>
      <c r="W79" s="2"/>
    </row>
    <row r="80">
      <c r="A80" s="2"/>
      <c r="B80" s="2"/>
      <c r="C80" s="2"/>
      <c r="D80" s="2"/>
      <c r="E80" s="2"/>
      <c r="F80" s="2"/>
      <c r="G80" s="2"/>
      <c r="H80" s="2"/>
      <c r="I80" s="2"/>
      <c r="J80" s="2"/>
      <c r="K80" s="2"/>
      <c r="L80" s="2"/>
      <c r="M80" s="2"/>
      <c r="N80" s="2"/>
      <c r="O80" s="2"/>
      <c r="P80" s="2"/>
      <c r="Q80" s="2"/>
      <c r="R80" s="2"/>
      <c r="S80" s="2"/>
      <c r="T80" s="2"/>
      <c r="U80" s="2"/>
      <c r="V80" s="2"/>
      <c r="W80" s="2"/>
    </row>
    <row r="81">
      <c r="A81" s="2"/>
      <c r="B81" s="2"/>
      <c r="C81" s="2"/>
      <c r="D81" s="2"/>
      <c r="E81" s="2"/>
      <c r="F81" s="2"/>
      <c r="G81" s="2"/>
      <c r="H81" s="2"/>
      <c r="I81" s="2"/>
      <c r="J81" s="2"/>
      <c r="K81" s="2"/>
      <c r="L81" s="2"/>
      <c r="M81" s="2"/>
      <c r="N81" s="2"/>
      <c r="O81" s="2"/>
      <c r="P81" s="2"/>
      <c r="Q81" s="2"/>
      <c r="R81" s="2"/>
      <c r="S81" s="2"/>
      <c r="T81" s="2"/>
      <c r="U81" s="2"/>
      <c r="V81" s="2"/>
      <c r="W81" s="2"/>
    </row>
    <row r="82">
      <c r="A82" s="2"/>
      <c r="B82" s="2"/>
      <c r="C82" s="2"/>
      <c r="D82" s="2"/>
      <c r="E82" s="2"/>
      <c r="F82" s="2"/>
      <c r="G82" s="2"/>
      <c r="H82" s="2"/>
      <c r="I82" s="2"/>
      <c r="J82" s="2"/>
      <c r="K82" s="2"/>
      <c r="L82" s="2"/>
      <c r="M82" s="2"/>
      <c r="N82" s="2"/>
      <c r="O82" s="2"/>
      <c r="P82" s="2"/>
      <c r="Q82" s="2"/>
      <c r="R82" s="2"/>
      <c r="S82" s="2"/>
      <c r="T82" s="2"/>
      <c r="U82" s="2"/>
      <c r="V82" s="2"/>
      <c r="W82" s="2"/>
    </row>
    <row r="83">
      <c r="A83" s="2"/>
      <c r="B83" s="2"/>
      <c r="C83" s="2"/>
      <c r="D83" s="2"/>
      <c r="E83" s="2"/>
      <c r="F83" s="2"/>
      <c r="G83" s="2"/>
      <c r="H83" s="2"/>
      <c r="I83" s="2"/>
      <c r="J83" s="2"/>
      <c r="K83" s="2"/>
      <c r="L83" s="2"/>
      <c r="M83" s="2"/>
      <c r="N83" s="2"/>
      <c r="O83" s="2"/>
      <c r="P83" s="2"/>
      <c r="Q83" s="2"/>
      <c r="R83" s="2"/>
      <c r="S83" s="2"/>
      <c r="T83" s="2"/>
      <c r="U83" s="2"/>
      <c r="V83" s="2"/>
      <c r="W83" s="2"/>
    </row>
    <row r="84">
      <c r="A84" s="2"/>
      <c r="B84" s="2"/>
      <c r="C84" s="2"/>
      <c r="D84" s="2"/>
      <c r="E84" s="2"/>
      <c r="F84" s="2"/>
      <c r="G84" s="2"/>
      <c r="H84" s="2"/>
      <c r="I84" s="2"/>
      <c r="J84" s="2"/>
      <c r="K84" s="2"/>
      <c r="L84" s="2"/>
      <c r="M84" s="2"/>
      <c r="N84" s="2"/>
      <c r="O84" s="2"/>
      <c r="P84" s="2"/>
      <c r="Q84" s="2"/>
      <c r="R84" s="2"/>
      <c r="S84" s="2"/>
      <c r="T84" s="2"/>
      <c r="U84" s="2"/>
      <c r="V84" s="2"/>
      <c r="W84" s="2"/>
    </row>
    <row r="85">
      <c r="A85" s="2"/>
      <c r="B85" s="2"/>
      <c r="C85" s="2"/>
      <c r="D85" s="2"/>
      <c r="E85" s="2"/>
      <c r="F85" s="2"/>
      <c r="G85" s="2"/>
      <c r="H85" s="2"/>
      <c r="I85" s="2"/>
      <c r="J85" s="2"/>
      <c r="K85" s="2"/>
      <c r="L85" s="2"/>
      <c r="M85" s="2"/>
      <c r="N85" s="2"/>
      <c r="O85" s="2"/>
      <c r="P85" s="2"/>
      <c r="Q85" s="2"/>
      <c r="R85" s="2"/>
      <c r="S85" s="2"/>
      <c r="T85" s="2"/>
      <c r="U85" s="2"/>
      <c r="V85" s="2"/>
      <c r="W85" s="2"/>
    </row>
    <row r="86">
      <c r="A86" s="2"/>
      <c r="B86" s="2"/>
      <c r="C86" s="2"/>
      <c r="D86" s="2"/>
      <c r="E86" s="2"/>
      <c r="F86" s="2"/>
      <c r="G86" s="2"/>
      <c r="H86" s="2"/>
      <c r="I86" s="2"/>
      <c r="J86" s="2"/>
      <c r="K86" s="2"/>
      <c r="L86" s="2"/>
      <c r="M86" s="2"/>
      <c r="N86" s="2"/>
      <c r="O86" s="2"/>
      <c r="P86" s="2"/>
      <c r="Q86" s="2"/>
      <c r="R86" s="2"/>
      <c r="S86" s="2"/>
      <c r="T86" s="2"/>
      <c r="U86" s="2"/>
      <c r="V86" s="2"/>
      <c r="W86" s="2"/>
    </row>
    <row r="87">
      <c r="A87" s="2"/>
      <c r="B87" s="2"/>
      <c r="C87" s="2"/>
      <c r="D87" s="2"/>
      <c r="E87" s="2"/>
      <c r="F87" s="2"/>
      <c r="G87" s="2"/>
      <c r="H87" s="2"/>
      <c r="I87" s="2"/>
      <c r="J87" s="2"/>
      <c r="K87" s="2"/>
      <c r="L87" s="2"/>
      <c r="M87" s="2"/>
      <c r="N87" s="2"/>
      <c r="O87" s="2"/>
      <c r="P87" s="2"/>
      <c r="Q87" s="2"/>
      <c r="R87" s="2"/>
      <c r="S87" s="2"/>
      <c r="T87" s="2"/>
      <c r="U87" s="2"/>
      <c r="V87" s="2"/>
      <c r="W87" s="2"/>
    </row>
    <row r="88">
      <c r="A88" s="2"/>
      <c r="B88" s="2"/>
      <c r="C88" s="2"/>
      <c r="D88" s="2"/>
      <c r="E88" s="2"/>
      <c r="F88" s="2"/>
      <c r="G88" s="2"/>
      <c r="H88" s="2"/>
      <c r="I88" s="2"/>
      <c r="J88" s="2"/>
      <c r="K88" s="2"/>
      <c r="L88" s="2"/>
      <c r="M88" s="2"/>
      <c r="N88" s="2"/>
      <c r="O88" s="2"/>
      <c r="P88" s="2"/>
      <c r="Q88" s="2"/>
      <c r="R88" s="2"/>
      <c r="S88" s="2"/>
      <c r="T88" s="2"/>
      <c r="U88" s="2"/>
      <c r="V88" s="2"/>
      <c r="W88" s="2"/>
    </row>
    <row r="89">
      <c r="A89" s="2"/>
      <c r="B89" s="2"/>
      <c r="C89" s="2"/>
      <c r="D89" s="2"/>
      <c r="E89" s="2"/>
      <c r="F89" s="2"/>
      <c r="G89" s="2"/>
      <c r="H89" s="2"/>
      <c r="I89" s="2"/>
      <c r="J89" s="2"/>
      <c r="K89" s="2"/>
      <c r="L89" s="2"/>
      <c r="M89" s="2"/>
      <c r="N89" s="2"/>
      <c r="O89" s="2"/>
      <c r="P89" s="2"/>
      <c r="Q89" s="2"/>
      <c r="R89" s="2"/>
      <c r="S89" s="2"/>
      <c r="T89" s="2"/>
      <c r="U89" s="2"/>
      <c r="V89" s="2"/>
      <c r="W89" s="2"/>
    </row>
    <row r="90">
      <c r="A90" s="2"/>
      <c r="B90" s="2"/>
      <c r="C90" s="2"/>
      <c r="D90" s="2"/>
      <c r="E90" s="2"/>
      <c r="F90" s="2"/>
      <c r="G90" s="2"/>
      <c r="H90" s="2"/>
      <c r="I90" s="2"/>
      <c r="J90" s="2"/>
      <c r="K90" s="2"/>
      <c r="L90" s="2"/>
      <c r="M90" s="2"/>
      <c r="N90" s="2"/>
      <c r="O90" s="2"/>
      <c r="P90" s="2"/>
      <c r="Q90" s="2"/>
      <c r="R90" s="2"/>
      <c r="S90" s="2"/>
      <c r="T90" s="2"/>
      <c r="U90" s="2"/>
      <c r="V90" s="2"/>
      <c r="W90" s="2"/>
    </row>
    <row r="91">
      <c r="A91" s="2"/>
      <c r="B91" s="2"/>
      <c r="C91" s="2"/>
      <c r="D91" s="2"/>
      <c r="E91" s="2"/>
      <c r="F91" s="2"/>
      <c r="G91" s="2"/>
      <c r="H91" s="2"/>
      <c r="I91" s="2"/>
      <c r="J91" s="2"/>
      <c r="K91" s="2"/>
      <c r="L91" s="2"/>
      <c r="M91" s="2"/>
      <c r="N91" s="2"/>
      <c r="O91" s="2"/>
      <c r="P91" s="2"/>
      <c r="Q91" s="2"/>
      <c r="R91" s="2"/>
      <c r="S91" s="2"/>
      <c r="T91" s="2"/>
      <c r="U91" s="2"/>
      <c r="V91" s="2"/>
      <c r="W91" s="2"/>
    </row>
    <row r="92">
      <c r="A92" s="2"/>
      <c r="B92" s="2"/>
      <c r="C92" s="2"/>
      <c r="D92" s="2"/>
      <c r="E92" s="2"/>
      <c r="F92" s="2"/>
      <c r="G92" s="2"/>
      <c r="H92" s="2"/>
      <c r="I92" s="2"/>
      <c r="J92" s="2"/>
      <c r="K92" s="2"/>
      <c r="L92" s="2"/>
      <c r="M92" s="2"/>
      <c r="N92" s="2"/>
      <c r="O92" s="2"/>
      <c r="P92" s="2"/>
      <c r="Q92" s="2"/>
      <c r="R92" s="2"/>
      <c r="S92" s="2"/>
      <c r="T92" s="2"/>
      <c r="U92" s="2"/>
      <c r="V92" s="2"/>
      <c r="W92" s="2"/>
    </row>
    <row r="93">
      <c r="A93" s="2"/>
      <c r="B93" s="2"/>
      <c r="C93" s="2"/>
      <c r="D93" s="2"/>
      <c r="E93" s="2"/>
      <c r="F93" s="2"/>
      <c r="G93" s="2"/>
      <c r="H93" s="2"/>
      <c r="I93" s="2"/>
      <c r="J93" s="2"/>
      <c r="K93" s="2"/>
      <c r="L93" s="2"/>
      <c r="M93" s="2"/>
      <c r="N93" s="2"/>
      <c r="O93" s="2"/>
      <c r="P93" s="2"/>
      <c r="Q93" s="2"/>
      <c r="R93" s="2"/>
      <c r="S93" s="2"/>
      <c r="T93" s="2"/>
      <c r="U93" s="2"/>
      <c r="V93" s="2"/>
      <c r="W93" s="2"/>
    </row>
    <row r="94">
      <c r="A94" s="2"/>
      <c r="B94" s="2"/>
      <c r="C94" s="2"/>
      <c r="D94" s="2"/>
      <c r="E94" s="2"/>
      <c r="F94" s="2"/>
      <c r="G94" s="2"/>
      <c r="H94" s="2"/>
      <c r="I94" s="2"/>
      <c r="J94" s="2"/>
      <c r="K94" s="2"/>
      <c r="L94" s="2"/>
      <c r="M94" s="2"/>
      <c r="N94" s="2"/>
      <c r="O94" s="2"/>
      <c r="P94" s="2"/>
      <c r="Q94" s="2"/>
      <c r="R94" s="2"/>
      <c r="S94" s="2"/>
      <c r="T94" s="2"/>
      <c r="U94" s="2"/>
      <c r="V94" s="2"/>
      <c r="W94" s="2"/>
    </row>
    <row r="95">
      <c r="A95" s="2"/>
      <c r="B95" s="2"/>
      <c r="C95" s="2"/>
      <c r="D95" s="2"/>
      <c r="E95" s="2"/>
      <c r="F95" s="2"/>
      <c r="G95" s="2"/>
      <c r="H95" s="2"/>
      <c r="I95" s="2"/>
      <c r="J95" s="2"/>
      <c r="K95" s="2"/>
      <c r="L95" s="2"/>
      <c r="M95" s="2"/>
      <c r="N95" s="2"/>
      <c r="O95" s="2"/>
      <c r="P95" s="2"/>
      <c r="Q95" s="2"/>
      <c r="R95" s="2"/>
      <c r="S95" s="2"/>
      <c r="T95" s="2"/>
      <c r="U95" s="2"/>
      <c r="V95" s="2"/>
      <c r="W95" s="2"/>
    </row>
    <row r="96">
      <c r="A96" s="2"/>
      <c r="B96" s="2"/>
      <c r="C96" s="2"/>
      <c r="D96" s="2"/>
      <c r="E96" s="2"/>
      <c r="F96" s="2"/>
      <c r="G96" s="2"/>
      <c r="H96" s="2"/>
      <c r="I96" s="2"/>
      <c r="J96" s="2"/>
      <c r="K96" s="2"/>
      <c r="L96" s="2"/>
      <c r="M96" s="2"/>
      <c r="N96" s="2"/>
      <c r="O96" s="2"/>
      <c r="P96" s="2"/>
      <c r="Q96" s="2"/>
      <c r="R96" s="2"/>
      <c r="S96" s="2"/>
      <c r="T96" s="2"/>
      <c r="U96" s="2"/>
      <c r="V96" s="2"/>
      <c r="W96" s="2"/>
    </row>
    <row r="97">
      <c r="A97" s="2"/>
      <c r="B97" s="2"/>
      <c r="C97" s="2"/>
      <c r="D97" s="2"/>
      <c r="E97" s="2"/>
      <c r="F97" s="2"/>
      <c r="G97" s="2"/>
      <c r="H97" s="2"/>
      <c r="I97" s="2"/>
      <c r="J97" s="2"/>
      <c r="K97" s="2"/>
      <c r="L97" s="2"/>
      <c r="M97" s="2"/>
      <c r="N97" s="2"/>
      <c r="O97" s="2"/>
      <c r="P97" s="2"/>
      <c r="Q97" s="2"/>
      <c r="R97" s="2"/>
      <c r="S97" s="2"/>
      <c r="T97" s="2"/>
      <c r="U97" s="2"/>
      <c r="V97" s="2"/>
      <c r="W97" s="2"/>
    </row>
    <row r="98">
      <c r="A98" s="2"/>
      <c r="B98" s="2"/>
      <c r="C98" s="2"/>
      <c r="D98" s="2"/>
      <c r="E98" s="2"/>
      <c r="F98" s="2"/>
      <c r="G98" s="2"/>
      <c r="H98" s="2"/>
      <c r="I98" s="2"/>
      <c r="J98" s="2"/>
      <c r="K98" s="2"/>
      <c r="L98" s="2"/>
      <c r="M98" s="2"/>
      <c r="N98" s="2"/>
      <c r="O98" s="2"/>
      <c r="P98" s="2"/>
      <c r="Q98" s="2"/>
      <c r="R98" s="2"/>
      <c r="S98" s="2"/>
      <c r="T98" s="2"/>
      <c r="U98" s="2"/>
      <c r="V98" s="2"/>
      <c r="W98" s="2"/>
    </row>
    <row r="99">
      <c r="A99" s="2"/>
      <c r="B99" s="2"/>
      <c r="C99" s="2"/>
      <c r="D99" s="2"/>
      <c r="E99" s="2"/>
      <c r="F99" s="2"/>
      <c r="G99" s="2"/>
      <c r="H99" s="2"/>
      <c r="I99" s="2"/>
      <c r="J99" s="2"/>
      <c r="K99" s="2"/>
      <c r="L99" s="2"/>
      <c r="M99" s="2"/>
      <c r="N99" s="2"/>
      <c r="O99" s="2"/>
      <c r="P99" s="2"/>
      <c r="Q99" s="2"/>
      <c r="R99" s="2"/>
      <c r="S99" s="2"/>
      <c r="T99" s="2"/>
      <c r="U99" s="2"/>
      <c r="V99" s="2"/>
      <c r="W99" s="2"/>
    </row>
    <row r="100">
      <c r="A100" s="2"/>
      <c r="B100" s="2"/>
      <c r="C100" s="2"/>
      <c r="D100" s="2"/>
      <c r="E100" s="2"/>
      <c r="F100" s="2"/>
      <c r="G100" s="2"/>
      <c r="H100" s="2"/>
      <c r="I100" s="2"/>
      <c r="J100" s="2"/>
      <c r="K100" s="2"/>
      <c r="L100" s="2"/>
      <c r="M100" s="2"/>
      <c r="N100" s="2"/>
      <c r="O100" s="2"/>
      <c r="P100" s="2"/>
      <c r="Q100" s="2"/>
      <c r="R100" s="2"/>
      <c r="S100" s="2"/>
      <c r="T100" s="2"/>
      <c r="U100" s="2"/>
      <c r="V100" s="2"/>
      <c r="W100" s="2"/>
    </row>
    <row r="101">
      <c r="A101" s="2"/>
      <c r="B101" s="2"/>
      <c r="C101" s="2"/>
      <c r="D101" s="2"/>
      <c r="E101" s="2"/>
      <c r="F101" s="2"/>
      <c r="G101" s="2"/>
      <c r="H101" s="2"/>
      <c r="I101" s="2"/>
      <c r="J101" s="2"/>
      <c r="K101" s="2"/>
      <c r="L101" s="2"/>
      <c r="M101" s="2"/>
      <c r="N101" s="2"/>
      <c r="O101" s="2"/>
      <c r="P101" s="2"/>
      <c r="Q101" s="2"/>
      <c r="R101" s="2"/>
      <c r="S101" s="2"/>
      <c r="T101" s="2"/>
      <c r="U101" s="2"/>
      <c r="V101" s="2"/>
      <c r="W101" s="2"/>
    </row>
    <row r="102">
      <c r="A102" s="2"/>
      <c r="B102" s="2"/>
      <c r="C102" s="2"/>
      <c r="D102" s="2"/>
      <c r="E102" s="2"/>
      <c r="F102" s="2"/>
      <c r="G102" s="2"/>
      <c r="H102" s="2"/>
      <c r="I102" s="2"/>
      <c r="J102" s="2"/>
      <c r="K102" s="2"/>
      <c r="L102" s="2"/>
      <c r="M102" s="2"/>
      <c r="N102" s="2"/>
      <c r="O102" s="2"/>
      <c r="P102" s="2"/>
      <c r="Q102" s="2"/>
      <c r="R102" s="2"/>
      <c r="S102" s="2"/>
      <c r="T102" s="2"/>
      <c r="U102" s="2"/>
      <c r="V102" s="2"/>
      <c r="W102" s="2"/>
    </row>
    <row r="103">
      <c r="A103" s="2"/>
      <c r="B103" s="2"/>
      <c r="C103" s="2"/>
      <c r="D103" s="2"/>
      <c r="E103" s="2"/>
      <c r="F103" s="2"/>
      <c r="G103" s="2"/>
      <c r="H103" s="2"/>
      <c r="I103" s="2"/>
      <c r="J103" s="2"/>
      <c r="K103" s="2"/>
      <c r="L103" s="2"/>
      <c r="M103" s="2"/>
      <c r="N103" s="2"/>
      <c r="O103" s="2"/>
      <c r="P103" s="2"/>
      <c r="Q103" s="2"/>
      <c r="R103" s="2"/>
      <c r="S103" s="2"/>
      <c r="T103" s="2"/>
      <c r="U103" s="2"/>
      <c r="V103" s="2"/>
      <c r="W103" s="2"/>
    </row>
    <row r="104">
      <c r="A104" s="2"/>
      <c r="B104" s="2"/>
      <c r="C104" s="2"/>
      <c r="D104" s="2"/>
      <c r="E104" s="2"/>
      <c r="F104" s="2"/>
      <c r="G104" s="2"/>
      <c r="H104" s="2"/>
      <c r="I104" s="2"/>
      <c r="J104" s="2"/>
      <c r="K104" s="2"/>
      <c r="L104" s="2"/>
      <c r="M104" s="2"/>
      <c r="N104" s="2"/>
      <c r="O104" s="2"/>
      <c r="P104" s="2"/>
      <c r="Q104" s="2"/>
      <c r="R104" s="2"/>
      <c r="S104" s="2"/>
      <c r="T104" s="2"/>
      <c r="U104" s="2"/>
      <c r="V104" s="2"/>
      <c r="W104" s="2"/>
    </row>
    <row r="105">
      <c r="A105" s="2"/>
      <c r="B105" s="2"/>
      <c r="C105" s="2"/>
      <c r="D105" s="2"/>
      <c r="E105" s="2"/>
      <c r="F105" s="2"/>
      <c r="G105" s="2"/>
      <c r="H105" s="2"/>
      <c r="I105" s="2"/>
      <c r="J105" s="2"/>
      <c r="K105" s="2"/>
      <c r="L105" s="2"/>
      <c r="M105" s="2"/>
      <c r="N105" s="2"/>
      <c r="O105" s="2"/>
      <c r="P105" s="2"/>
      <c r="Q105" s="2"/>
      <c r="R105" s="2"/>
      <c r="S105" s="2"/>
      <c r="T105" s="2"/>
      <c r="U105" s="2"/>
      <c r="V105" s="2"/>
      <c r="W105" s="2"/>
    </row>
    <row r="106">
      <c r="A106" s="2"/>
      <c r="B106" s="2"/>
      <c r="C106" s="2"/>
      <c r="D106" s="2"/>
      <c r="E106" s="2"/>
      <c r="F106" s="2"/>
      <c r="G106" s="2"/>
      <c r="H106" s="2"/>
      <c r="I106" s="2"/>
      <c r="J106" s="2"/>
      <c r="K106" s="2"/>
      <c r="L106" s="2"/>
      <c r="M106" s="2"/>
      <c r="N106" s="2"/>
      <c r="O106" s="2"/>
      <c r="P106" s="2"/>
      <c r="Q106" s="2"/>
      <c r="R106" s="2"/>
      <c r="S106" s="2"/>
      <c r="T106" s="2"/>
      <c r="U106" s="2"/>
      <c r="V106" s="2"/>
      <c r="W106" s="2"/>
    </row>
    <row r="107">
      <c r="A107" s="2"/>
      <c r="B107" s="2"/>
      <c r="C107" s="2"/>
      <c r="D107" s="2"/>
      <c r="E107" s="2"/>
      <c r="F107" s="2"/>
      <c r="G107" s="2"/>
      <c r="H107" s="2"/>
      <c r="I107" s="2"/>
      <c r="J107" s="2"/>
      <c r="K107" s="2"/>
      <c r="L107" s="2"/>
      <c r="M107" s="2"/>
      <c r="N107" s="2"/>
      <c r="O107" s="2"/>
      <c r="P107" s="2"/>
      <c r="Q107" s="2"/>
      <c r="R107" s="2"/>
      <c r="S107" s="2"/>
      <c r="T107" s="2"/>
      <c r="U107" s="2"/>
      <c r="V107" s="2"/>
      <c r="W107" s="2"/>
    </row>
    <row r="108">
      <c r="A108" s="2"/>
      <c r="B108" s="2"/>
      <c r="C108" s="2"/>
      <c r="D108" s="2"/>
      <c r="E108" s="2"/>
      <c r="F108" s="2"/>
      <c r="G108" s="2"/>
      <c r="H108" s="2"/>
      <c r="I108" s="2"/>
      <c r="J108" s="2"/>
      <c r="K108" s="2"/>
      <c r="L108" s="2"/>
      <c r="M108" s="2"/>
      <c r="N108" s="2"/>
      <c r="O108" s="2"/>
      <c r="P108" s="2"/>
      <c r="Q108" s="2"/>
      <c r="R108" s="2"/>
      <c r="S108" s="2"/>
      <c r="T108" s="2"/>
      <c r="U108" s="2"/>
      <c r="V108" s="2"/>
      <c r="W108" s="2"/>
    </row>
    <row r="109">
      <c r="A109" s="2"/>
      <c r="B109" s="2"/>
      <c r="C109" s="2"/>
      <c r="D109" s="2"/>
      <c r="E109" s="2"/>
      <c r="F109" s="2"/>
      <c r="G109" s="2"/>
      <c r="H109" s="2"/>
      <c r="I109" s="2"/>
      <c r="J109" s="2"/>
      <c r="K109" s="2"/>
      <c r="L109" s="2"/>
      <c r="M109" s="2"/>
      <c r="N109" s="2"/>
      <c r="O109" s="2"/>
      <c r="P109" s="2"/>
      <c r="Q109" s="2"/>
      <c r="R109" s="2"/>
      <c r="S109" s="2"/>
      <c r="T109" s="2"/>
      <c r="U109" s="2"/>
      <c r="V109" s="2"/>
      <c r="W109" s="2"/>
    </row>
    <row r="110">
      <c r="A110" s="2"/>
      <c r="B110" s="2"/>
      <c r="C110" s="2"/>
      <c r="D110" s="2"/>
      <c r="E110" s="2"/>
      <c r="F110" s="2"/>
      <c r="G110" s="2"/>
      <c r="H110" s="2"/>
      <c r="I110" s="2"/>
      <c r="J110" s="2"/>
      <c r="K110" s="2"/>
      <c r="L110" s="2"/>
      <c r="M110" s="2"/>
      <c r="N110" s="2"/>
      <c r="O110" s="2"/>
      <c r="P110" s="2"/>
      <c r="Q110" s="2"/>
      <c r="R110" s="2"/>
      <c r="S110" s="2"/>
      <c r="T110" s="2"/>
      <c r="U110" s="2"/>
      <c r="V110" s="2"/>
      <c r="W110" s="2"/>
    </row>
    <row r="111">
      <c r="A111" s="2"/>
      <c r="B111" s="2"/>
      <c r="C111" s="2"/>
      <c r="D111" s="2"/>
      <c r="E111" s="2"/>
      <c r="F111" s="2"/>
      <c r="G111" s="2"/>
      <c r="H111" s="2"/>
      <c r="I111" s="2"/>
      <c r="J111" s="2"/>
      <c r="K111" s="2"/>
      <c r="L111" s="2"/>
      <c r="M111" s="2"/>
      <c r="N111" s="2"/>
      <c r="O111" s="2"/>
      <c r="P111" s="2"/>
      <c r="Q111" s="2"/>
      <c r="R111" s="2"/>
      <c r="S111" s="2"/>
      <c r="T111" s="2"/>
      <c r="U111" s="2"/>
      <c r="V111" s="2"/>
      <c r="W111" s="2"/>
    </row>
    <row r="112">
      <c r="A112" s="2"/>
      <c r="B112" s="2"/>
      <c r="C112" s="2"/>
      <c r="D112" s="2"/>
      <c r="E112" s="2"/>
      <c r="F112" s="2"/>
      <c r="G112" s="2"/>
      <c r="H112" s="2"/>
      <c r="I112" s="2"/>
      <c r="J112" s="2"/>
      <c r="K112" s="2"/>
      <c r="L112" s="2"/>
      <c r="M112" s="2"/>
      <c r="N112" s="2"/>
      <c r="O112" s="2"/>
      <c r="P112" s="2"/>
      <c r="Q112" s="2"/>
      <c r="R112" s="2"/>
      <c r="S112" s="2"/>
      <c r="T112" s="2"/>
      <c r="U112" s="2"/>
      <c r="V112" s="2"/>
      <c r="W112" s="2"/>
    </row>
    <row r="113">
      <c r="A113" s="2"/>
      <c r="B113" s="2"/>
      <c r="C113" s="2"/>
      <c r="D113" s="2"/>
      <c r="E113" s="2"/>
      <c r="F113" s="2"/>
      <c r="G113" s="2"/>
      <c r="H113" s="2"/>
      <c r="I113" s="2"/>
      <c r="J113" s="2"/>
      <c r="K113" s="2"/>
      <c r="L113" s="2"/>
      <c r="M113" s="2"/>
      <c r="N113" s="2"/>
      <c r="O113" s="2"/>
      <c r="P113" s="2"/>
      <c r="Q113" s="2"/>
      <c r="R113" s="2"/>
      <c r="S113" s="2"/>
      <c r="T113" s="2"/>
      <c r="U113" s="2"/>
      <c r="V113" s="2"/>
      <c r="W113" s="2"/>
    </row>
    <row r="114">
      <c r="A114" s="2"/>
      <c r="B114" s="2"/>
      <c r="C114" s="2"/>
      <c r="D114" s="2"/>
      <c r="E114" s="2"/>
      <c r="F114" s="2"/>
      <c r="G114" s="2"/>
      <c r="H114" s="2"/>
      <c r="I114" s="2"/>
      <c r="J114" s="2"/>
      <c r="K114" s="2"/>
      <c r="L114" s="2"/>
      <c r="M114" s="2"/>
      <c r="N114" s="2"/>
      <c r="O114" s="2"/>
      <c r="P114" s="2"/>
      <c r="Q114" s="2"/>
      <c r="R114" s="2"/>
      <c r="S114" s="2"/>
      <c r="T114" s="2"/>
      <c r="U114" s="2"/>
      <c r="V114" s="2"/>
      <c r="W114" s="2"/>
    </row>
    <row r="115">
      <c r="A115" s="2"/>
      <c r="B115" s="2"/>
      <c r="C115" s="2"/>
      <c r="D115" s="2"/>
      <c r="E115" s="2"/>
      <c r="F115" s="2"/>
      <c r="G115" s="2"/>
      <c r="H115" s="2"/>
      <c r="I115" s="2"/>
      <c r="J115" s="2"/>
      <c r="K115" s="2"/>
      <c r="L115" s="2"/>
      <c r="M115" s="2"/>
      <c r="N115" s="2"/>
      <c r="O115" s="2"/>
      <c r="P115" s="2"/>
      <c r="Q115" s="2"/>
      <c r="R115" s="2"/>
      <c r="S115" s="2"/>
      <c r="T115" s="2"/>
      <c r="U115" s="2"/>
      <c r="V115" s="2"/>
      <c r="W115" s="2"/>
    </row>
    <row r="116">
      <c r="A116" s="2"/>
      <c r="B116" s="2"/>
      <c r="C116" s="2"/>
      <c r="D116" s="2"/>
      <c r="E116" s="2"/>
      <c r="F116" s="2"/>
      <c r="G116" s="2"/>
      <c r="H116" s="2"/>
      <c r="I116" s="2"/>
      <c r="J116" s="2"/>
      <c r="K116" s="2"/>
      <c r="L116" s="2"/>
      <c r="M116" s="2"/>
      <c r="N116" s="2"/>
      <c r="O116" s="2"/>
      <c r="P116" s="2"/>
      <c r="Q116" s="2"/>
      <c r="R116" s="2"/>
      <c r="S116" s="2"/>
      <c r="T116" s="2"/>
      <c r="U116" s="2"/>
      <c r="V116" s="2"/>
      <c r="W116" s="2"/>
    </row>
    <row r="117">
      <c r="A117" s="2"/>
      <c r="B117" s="2"/>
      <c r="C117" s="2"/>
      <c r="D117" s="2"/>
      <c r="E117" s="2"/>
      <c r="F117" s="2"/>
      <c r="G117" s="2"/>
      <c r="H117" s="2"/>
      <c r="I117" s="2"/>
      <c r="J117" s="2"/>
      <c r="K117" s="2"/>
      <c r="L117" s="2"/>
      <c r="M117" s="2"/>
      <c r="N117" s="2"/>
      <c r="O117" s="2"/>
      <c r="P117" s="2"/>
      <c r="Q117" s="2"/>
      <c r="R117" s="2"/>
      <c r="S117" s="2"/>
      <c r="T117" s="2"/>
      <c r="U117" s="2"/>
      <c r="V117" s="2"/>
      <c r="W117" s="2"/>
    </row>
    <row r="118">
      <c r="A118" s="2"/>
      <c r="B118" s="2"/>
      <c r="C118" s="2"/>
      <c r="D118" s="2"/>
      <c r="E118" s="2"/>
      <c r="F118" s="2"/>
      <c r="G118" s="2"/>
      <c r="H118" s="2"/>
      <c r="I118" s="2"/>
      <c r="J118" s="2"/>
      <c r="K118" s="2"/>
      <c r="L118" s="2"/>
      <c r="M118" s="2"/>
      <c r="N118" s="2"/>
      <c r="O118" s="2"/>
      <c r="P118" s="2"/>
      <c r="Q118" s="2"/>
      <c r="R118" s="2"/>
      <c r="S118" s="2"/>
      <c r="T118" s="2"/>
      <c r="U118" s="2"/>
      <c r="V118" s="2"/>
      <c r="W118" s="2"/>
    </row>
    <row r="119">
      <c r="A119" s="2"/>
      <c r="B119" s="2"/>
      <c r="C119" s="2"/>
      <c r="D119" s="2"/>
      <c r="E119" s="2"/>
      <c r="F119" s="2"/>
      <c r="G119" s="2"/>
      <c r="H119" s="2"/>
      <c r="I119" s="2"/>
      <c r="J119" s="2"/>
      <c r="K119" s="2"/>
      <c r="L119" s="2"/>
      <c r="M119" s="2"/>
      <c r="N119" s="2"/>
      <c r="O119" s="2"/>
      <c r="P119" s="2"/>
      <c r="Q119" s="2"/>
      <c r="R119" s="2"/>
      <c r="S119" s="2"/>
      <c r="T119" s="2"/>
      <c r="U119" s="2"/>
      <c r="V119" s="2"/>
      <c r="W119" s="2"/>
    </row>
    <row r="120">
      <c r="A120" s="2"/>
      <c r="B120" s="2"/>
      <c r="C120" s="2"/>
      <c r="D120" s="2"/>
      <c r="E120" s="2"/>
      <c r="F120" s="2"/>
      <c r="G120" s="2"/>
      <c r="H120" s="2"/>
      <c r="I120" s="2"/>
      <c r="J120" s="2"/>
      <c r="K120" s="2"/>
      <c r="L120" s="2"/>
      <c r="M120" s="2"/>
      <c r="N120" s="2"/>
      <c r="O120" s="2"/>
      <c r="P120" s="2"/>
      <c r="Q120" s="2"/>
      <c r="R120" s="2"/>
      <c r="S120" s="2"/>
      <c r="T120" s="2"/>
      <c r="U120" s="2"/>
      <c r="V120" s="2"/>
      <c r="W120" s="2"/>
    </row>
    <row r="121">
      <c r="A121" s="2"/>
      <c r="B121" s="2"/>
      <c r="C121" s="2"/>
      <c r="D121" s="2"/>
      <c r="E121" s="2"/>
      <c r="F121" s="2"/>
      <c r="G121" s="2"/>
      <c r="H121" s="2"/>
      <c r="I121" s="2"/>
      <c r="J121" s="2"/>
      <c r="K121" s="2"/>
      <c r="L121" s="2"/>
      <c r="M121" s="2"/>
      <c r="N121" s="2"/>
      <c r="O121" s="2"/>
      <c r="P121" s="2"/>
      <c r="Q121" s="2"/>
      <c r="R121" s="2"/>
      <c r="S121" s="2"/>
      <c r="T121" s="2"/>
      <c r="U121" s="2"/>
      <c r="V121" s="2"/>
      <c r="W121" s="2"/>
    </row>
    <row r="122">
      <c r="A122" s="2"/>
      <c r="B122" s="2"/>
      <c r="C122" s="2"/>
      <c r="D122" s="2"/>
      <c r="E122" s="2"/>
      <c r="F122" s="2"/>
      <c r="G122" s="2"/>
      <c r="H122" s="2"/>
      <c r="I122" s="2"/>
      <c r="J122" s="2"/>
      <c r="K122" s="2"/>
      <c r="L122" s="2"/>
      <c r="M122" s="2"/>
      <c r="N122" s="2"/>
      <c r="O122" s="2"/>
      <c r="P122" s="2"/>
      <c r="Q122" s="2"/>
      <c r="R122" s="2"/>
      <c r="S122" s="2"/>
      <c r="T122" s="2"/>
      <c r="U122" s="2"/>
      <c r="V122" s="2"/>
      <c r="W122" s="2"/>
    </row>
    <row r="123">
      <c r="A123" s="2"/>
      <c r="B123" s="2"/>
      <c r="C123" s="2"/>
      <c r="D123" s="2"/>
      <c r="E123" s="2"/>
      <c r="F123" s="2"/>
      <c r="G123" s="2"/>
      <c r="H123" s="2"/>
      <c r="I123" s="2"/>
      <c r="J123" s="2"/>
      <c r="K123" s="2"/>
      <c r="L123" s="2"/>
      <c r="M123" s="2"/>
      <c r="N123" s="2"/>
      <c r="O123" s="2"/>
      <c r="P123" s="2"/>
      <c r="Q123" s="2"/>
      <c r="R123" s="2"/>
      <c r="S123" s="2"/>
      <c r="T123" s="2"/>
      <c r="U123" s="2"/>
      <c r="V123" s="2"/>
      <c r="W123" s="2"/>
    </row>
    <row r="124">
      <c r="A124" s="2"/>
      <c r="B124" s="2"/>
      <c r="C124" s="2"/>
      <c r="D124" s="2"/>
      <c r="E124" s="2"/>
      <c r="F124" s="2"/>
      <c r="G124" s="2"/>
      <c r="H124" s="2"/>
      <c r="I124" s="2"/>
      <c r="J124" s="2"/>
      <c r="K124" s="2"/>
      <c r="L124" s="2"/>
      <c r="M124" s="2"/>
      <c r="N124" s="2"/>
      <c r="O124" s="2"/>
      <c r="P124" s="2"/>
      <c r="Q124" s="2"/>
      <c r="R124" s="2"/>
      <c r="S124" s="2"/>
      <c r="T124" s="2"/>
      <c r="U124" s="2"/>
      <c r="V124" s="2"/>
      <c r="W124" s="2"/>
    </row>
    <row r="125">
      <c r="A125" s="2"/>
      <c r="B125" s="2"/>
      <c r="C125" s="2"/>
      <c r="D125" s="2"/>
      <c r="E125" s="2"/>
      <c r="F125" s="2"/>
      <c r="G125" s="2"/>
      <c r="H125" s="2"/>
      <c r="I125" s="2"/>
      <c r="J125" s="2"/>
      <c r="K125" s="2"/>
      <c r="L125" s="2"/>
      <c r="M125" s="2"/>
      <c r="N125" s="2"/>
      <c r="O125" s="2"/>
      <c r="P125" s="2"/>
      <c r="Q125" s="2"/>
      <c r="R125" s="2"/>
      <c r="S125" s="2"/>
      <c r="T125" s="2"/>
      <c r="U125" s="2"/>
      <c r="V125" s="2"/>
      <c r="W125" s="2"/>
    </row>
    <row r="126">
      <c r="A126" s="2"/>
      <c r="B126" s="2"/>
      <c r="C126" s="2"/>
      <c r="D126" s="2"/>
      <c r="E126" s="2"/>
      <c r="F126" s="2"/>
      <c r="G126" s="2"/>
      <c r="H126" s="2"/>
      <c r="I126" s="2"/>
      <c r="J126" s="2"/>
      <c r="K126" s="2"/>
      <c r="L126" s="2"/>
      <c r="M126" s="2"/>
      <c r="N126" s="2"/>
      <c r="O126" s="2"/>
      <c r="P126" s="2"/>
      <c r="Q126" s="2"/>
      <c r="R126" s="2"/>
      <c r="S126" s="2"/>
      <c r="T126" s="2"/>
      <c r="U126" s="2"/>
      <c r="V126" s="2"/>
      <c r="W126" s="2"/>
    </row>
    <row r="127">
      <c r="A127" s="2"/>
      <c r="B127" s="2"/>
      <c r="C127" s="2"/>
      <c r="D127" s="2"/>
      <c r="E127" s="2"/>
      <c r="F127" s="2"/>
      <c r="G127" s="2"/>
      <c r="H127" s="2"/>
      <c r="I127" s="2"/>
      <c r="J127" s="2"/>
      <c r="K127" s="2"/>
      <c r="L127" s="2"/>
      <c r="M127" s="2"/>
      <c r="N127" s="2"/>
      <c r="O127" s="2"/>
      <c r="P127" s="2"/>
      <c r="Q127" s="2"/>
      <c r="R127" s="2"/>
      <c r="S127" s="2"/>
      <c r="T127" s="2"/>
      <c r="U127" s="2"/>
      <c r="V127" s="2"/>
      <c r="W127" s="2"/>
    </row>
    <row r="128">
      <c r="A128" s="2"/>
      <c r="B128" s="2"/>
      <c r="C128" s="2"/>
      <c r="D128" s="2"/>
      <c r="E128" s="2"/>
      <c r="F128" s="2"/>
      <c r="G128" s="2"/>
      <c r="H128" s="2"/>
      <c r="I128" s="2"/>
      <c r="J128" s="2"/>
      <c r="K128" s="2"/>
      <c r="L128" s="2"/>
      <c r="M128" s="2"/>
      <c r="N128" s="2"/>
      <c r="O128" s="2"/>
      <c r="P128" s="2"/>
      <c r="Q128" s="2"/>
      <c r="R128" s="2"/>
      <c r="S128" s="2"/>
      <c r="T128" s="2"/>
      <c r="U128" s="2"/>
      <c r="V128" s="2"/>
      <c r="W128" s="2"/>
    </row>
    <row r="129">
      <c r="A129" s="2"/>
      <c r="B129" s="2"/>
      <c r="C129" s="2"/>
      <c r="D129" s="2"/>
      <c r="E129" s="2"/>
      <c r="F129" s="2"/>
      <c r="G129" s="2"/>
      <c r="H129" s="2"/>
      <c r="I129" s="2"/>
      <c r="J129" s="2"/>
      <c r="K129" s="2"/>
      <c r="L129" s="2"/>
      <c r="M129" s="2"/>
      <c r="N129" s="2"/>
      <c r="O129" s="2"/>
      <c r="P129" s="2"/>
      <c r="Q129" s="2"/>
      <c r="R129" s="2"/>
      <c r="S129" s="2"/>
      <c r="T129" s="2"/>
      <c r="U129" s="2"/>
      <c r="V129" s="2"/>
      <c r="W129" s="2"/>
    </row>
    <row r="130">
      <c r="A130" s="2"/>
      <c r="B130" s="2"/>
      <c r="C130" s="2"/>
      <c r="D130" s="2"/>
      <c r="E130" s="2"/>
      <c r="F130" s="2"/>
      <c r="G130" s="2"/>
      <c r="H130" s="2"/>
      <c r="I130" s="2"/>
      <c r="J130" s="2"/>
      <c r="K130" s="2"/>
      <c r="L130" s="2"/>
      <c r="M130" s="2"/>
      <c r="N130" s="2"/>
      <c r="O130" s="2"/>
      <c r="P130" s="2"/>
      <c r="Q130" s="2"/>
      <c r="R130" s="2"/>
      <c r="S130" s="2"/>
      <c r="T130" s="2"/>
      <c r="U130" s="2"/>
      <c r="V130" s="2"/>
      <c r="W130" s="2"/>
    </row>
    <row r="131">
      <c r="A131" s="2"/>
      <c r="B131" s="2"/>
      <c r="C131" s="2"/>
      <c r="D131" s="2"/>
      <c r="E131" s="2"/>
      <c r="F131" s="2"/>
      <c r="G131" s="2"/>
      <c r="H131" s="2"/>
      <c r="I131" s="2"/>
      <c r="J131" s="2"/>
      <c r="K131" s="2"/>
      <c r="L131" s="2"/>
      <c r="M131" s="2"/>
      <c r="N131" s="2"/>
      <c r="O131" s="2"/>
      <c r="P131" s="2"/>
      <c r="Q131" s="2"/>
      <c r="R131" s="2"/>
      <c r="S131" s="2"/>
      <c r="T131" s="2"/>
      <c r="U131" s="2"/>
      <c r="V131" s="2"/>
      <c r="W131" s="2"/>
    </row>
    <row r="132">
      <c r="A132" s="2"/>
      <c r="B132" s="2"/>
      <c r="C132" s="2"/>
      <c r="D132" s="2"/>
      <c r="E132" s="2"/>
      <c r="F132" s="2"/>
      <c r="G132" s="2"/>
      <c r="H132" s="2"/>
      <c r="I132" s="2"/>
      <c r="J132" s="2"/>
      <c r="K132" s="2"/>
      <c r="L132" s="2"/>
      <c r="M132" s="2"/>
      <c r="N132" s="2"/>
      <c r="O132" s="2"/>
      <c r="P132" s="2"/>
      <c r="Q132" s="2"/>
      <c r="R132" s="2"/>
      <c r="S132" s="2"/>
      <c r="T132" s="2"/>
      <c r="U132" s="2"/>
      <c r="V132" s="2"/>
      <c r="W132" s="2"/>
    </row>
    <row r="133">
      <c r="A133" s="2"/>
      <c r="B133" s="2"/>
      <c r="C133" s="2"/>
      <c r="D133" s="2"/>
      <c r="E133" s="2"/>
      <c r="F133" s="2"/>
      <c r="G133" s="2"/>
      <c r="H133" s="2"/>
      <c r="I133" s="2"/>
      <c r="J133" s="2"/>
      <c r="K133" s="2"/>
      <c r="L133" s="2"/>
      <c r="M133" s="2"/>
      <c r="N133" s="2"/>
      <c r="O133" s="2"/>
      <c r="P133" s="2"/>
      <c r="Q133" s="2"/>
      <c r="R133" s="2"/>
      <c r="S133" s="2"/>
      <c r="T133" s="2"/>
      <c r="U133" s="2"/>
      <c r="V133" s="2"/>
      <c r="W133" s="2"/>
    </row>
    <row r="134">
      <c r="A134" s="2"/>
      <c r="B134" s="2"/>
      <c r="C134" s="2"/>
      <c r="D134" s="2"/>
      <c r="E134" s="2"/>
      <c r="F134" s="2"/>
      <c r="G134" s="2"/>
      <c r="H134" s="2"/>
      <c r="I134" s="2"/>
      <c r="J134" s="2"/>
      <c r="K134" s="2"/>
      <c r="L134" s="2"/>
      <c r="M134" s="2"/>
      <c r="N134" s="2"/>
      <c r="O134" s="2"/>
      <c r="P134" s="2"/>
      <c r="Q134" s="2"/>
      <c r="R134" s="2"/>
      <c r="S134" s="2"/>
      <c r="T134" s="2"/>
      <c r="U134" s="2"/>
      <c r="V134" s="2"/>
      <c r="W134" s="2"/>
    </row>
    <row r="135">
      <c r="A135" s="2"/>
      <c r="B135" s="2"/>
      <c r="C135" s="2"/>
      <c r="D135" s="2"/>
      <c r="E135" s="2"/>
      <c r="F135" s="2"/>
      <c r="G135" s="2"/>
      <c r="H135" s="2"/>
      <c r="I135" s="2"/>
      <c r="J135" s="2"/>
      <c r="K135" s="2"/>
      <c r="L135" s="2"/>
      <c r="M135" s="2"/>
      <c r="N135" s="2"/>
      <c r="O135" s="2"/>
      <c r="P135" s="2"/>
      <c r="Q135" s="2"/>
      <c r="R135" s="2"/>
      <c r="S135" s="2"/>
      <c r="T135" s="2"/>
      <c r="U135" s="2"/>
      <c r="V135" s="2"/>
      <c r="W135" s="2"/>
    </row>
    <row r="136">
      <c r="A136" s="2"/>
      <c r="B136" s="2"/>
      <c r="C136" s="2"/>
      <c r="D136" s="2"/>
      <c r="E136" s="2"/>
      <c r="F136" s="2"/>
      <c r="G136" s="2"/>
      <c r="H136" s="2"/>
      <c r="I136" s="2"/>
      <c r="J136" s="2"/>
      <c r="K136" s="2"/>
      <c r="L136" s="2"/>
      <c r="M136" s="2"/>
      <c r="N136" s="2"/>
      <c r="O136" s="2"/>
      <c r="P136" s="2"/>
      <c r="Q136" s="2"/>
      <c r="R136" s="2"/>
      <c r="S136" s="2"/>
      <c r="T136" s="2"/>
      <c r="U136" s="2"/>
      <c r="V136" s="2"/>
      <c r="W136" s="2"/>
    </row>
    <row r="137">
      <c r="A137" s="2"/>
      <c r="B137" s="2"/>
      <c r="C137" s="2"/>
      <c r="D137" s="2"/>
      <c r="E137" s="2"/>
      <c r="F137" s="2"/>
      <c r="G137" s="2"/>
      <c r="H137" s="2"/>
      <c r="I137" s="2"/>
      <c r="J137" s="2"/>
      <c r="K137" s="2"/>
      <c r="L137" s="2"/>
      <c r="M137" s="2"/>
      <c r="N137" s="2"/>
      <c r="O137" s="2"/>
      <c r="P137" s="2"/>
      <c r="Q137" s="2"/>
      <c r="R137" s="2"/>
      <c r="S137" s="2"/>
      <c r="T137" s="2"/>
      <c r="U137" s="2"/>
      <c r="V137" s="2"/>
      <c r="W137" s="2"/>
    </row>
    <row r="138">
      <c r="A138" s="2"/>
      <c r="B138" s="2"/>
      <c r="C138" s="2"/>
      <c r="D138" s="2"/>
      <c r="E138" s="2"/>
      <c r="F138" s="2"/>
      <c r="G138" s="2"/>
      <c r="H138" s="2"/>
      <c r="I138" s="2"/>
      <c r="J138" s="2"/>
      <c r="K138" s="2"/>
      <c r="L138" s="2"/>
      <c r="M138" s="2"/>
      <c r="N138" s="2"/>
      <c r="O138" s="2"/>
      <c r="P138" s="2"/>
      <c r="Q138" s="2"/>
      <c r="R138" s="2"/>
      <c r="S138" s="2"/>
      <c r="T138" s="2"/>
      <c r="U138" s="2"/>
      <c r="V138" s="2"/>
      <c r="W138" s="2"/>
    </row>
    <row r="139">
      <c r="A139" s="2"/>
      <c r="B139" s="2"/>
      <c r="C139" s="2"/>
      <c r="D139" s="2"/>
      <c r="E139" s="2"/>
      <c r="F139" s="2"/>
      <c r="G139" s="2"/>
      <c r="H139" s="2"/>
      <c r="I139" s="2"/>
      <c r="J139" s="2"/>
      <c r="K139" s="2"/>
      <c r="L139" s="2"/>
      <c r="M139" s="2"/>
      <c r="N139" s="2"/>
      <c r="O139" s="2"/>
      <c r="P139" s="2"/>
      <c r="Q139" s="2"/>
      <c r="R139" s="2"/>
      <c r="S139" s="2"/>
      <c r="T139" s="2"/>
      <c r="U139" s="2"/>
      <c r="V139" s="2"/>
      <c r="W139" s="2"/>
    </row>
    <row r="140">
      <c r="A140" s="2"/>
      <c r="B140" s="2"/>
      <c r="C140" s="2"/>
      <c r="D140" s="2"/>
      <c r="E140" s="2"/>
      <c r="F140" s="2"/>
      <c r="G140" s="2"/>
      <c r="H140" s="2"/>
      <c r="I140" s="2"/>
      <c r="J140" s="2"/>
      <c r="K140" s="2"/>
      <c r="L140" s="2"/>
      <c r="M140" s="2"/>
      <c r="N140" s="2"/>
      <c r="O140" s="2"/>
      <c r="P140" s="2"/>
      <c r="Q140" s="2"/>
      <c r="R140" s="2"/>
      <c r="S140" s="2"/>
      <c r="T140" s="2"/>
      <c r="U140" s="2"/>
      <c r="V140" s="2"/>
      <c r="W140" s="2"/>
    </row>
    <row r="141">
      <c r="A141" s="2"/>
      <c r="B141" s="2"/>
      <c r="C141" s="2"/>
      <c r="D141" s="2"/>
      <c r="E141" s="2"/>
      <c r="F141" s="2"/>
      <c r="G141" s="2"/>
      <c r="H141" s="2"/>
      <c r="I141" s="2"/>
      <c r="J141" s="2"/>
      <c r="K141" s="2"/>
      <c r="L141" s="2"/>
      <c r="M141" s="2"/>
      <c r="N141" s="2"/>
      <c r="O141" s="2"/>
      <c r="P141" s="2"/>
      <c r="Q141" s="2"/>
      <c r="R141" s="2"/>
      <c r="S141" s="2"/>
      <c r="T141" s="2"/>
      <c r="U141" s="2"/>
      <c r="V141" s="2"/>
      <c r="W141" s="2"/>
    </row>
    <row r="142">
      <c r="A142" s="2"/>
      <c r="B142" s="2"/>
      <c r="C142" s="2"/>
      <c r="D142" s="2"/>
      <c r="E142" s="2"/>
      <c r="F142" s="2"/>
      <c r="G142" s="2"/>
      <c r="H142" s="2"/>
      <c r="I142" s="2"/>
      <c r="J142" s="2"/>
      <c r="K142" s="2"/>
      <c r="L142" s="2"/>
      <c r="M142" s="2"/>
      <c r="N142" s="2"/>
      <c r="O142" s="2"/>
      <c r="P142" s="2"/>
      <c r="Q142" s="2"/>
      <c r="R142" s="2"/>
      <c r="S142" s="2"/>
      <c r="T142" s="2"/>
      <c r="U142" s="2"/>
      <c r="V142" s="2"/>
      <c r="W142" s="2"/>
    </row>
    <row r="143">
      <c r="A143" s="2"/>
      <c r="B143" s="2"/>
      <c r="C143" s="2"/>
      <c r="D143" s="2"/>
      <c r="E143" s="2"/>
      <c r="F143" s="2"/>
      <c r="G143" s="2"/>
      <c r="H143" s="2"/>
      <c r="I143" s="2"/>
      <c r="J143" s="2"/>
      <c r="K143" s="2"/>
      <c r="L143" s="2"/>
      <c r="M143" s="2"/>
      <c r="N143" s="2"/>
      <c r="O143" s="2"/>
      <c r="P143" s="2"/>
      <c r="Q143" s="2"/>
      <c r="R143" s="2"/>
      <c r="S143" s="2"/>
      <c r="T143" s="2"/>
      <c r="U143" s="2"/>
      <c r="V143" s="2"/>
      <c r="W143" s="2"/>
    </row>
    <row r="144">
      <c r="A144" s="2"/>
      <c r="B144" s="2"/>
      <c r="C144" s="2"/>
      <c r="D144" s="2"/>
      <c r="E144" s="2"/>
      <c r="F144" s="2"/>
      <c r="G144" s="2"/>
      <c r="H144" s="2"/>
      <c r="I144" s="2"/>
      <c r="J144" s="2"/>
      <c r="K144" s="2"/>
      <c r="L144" s="2"/>
      <c r="M144" s="2"/>
      <c r="N144" s="2"/>
      <c r="O144" s="2"/>
      <c r="P144" s="2"/>
      <c r="Q144" s="2"/>
      <c r="R144" s="2"/>
      <c r="S144" s="2"/>
      <c r="T144" s="2"/>
      <c r="U144" s="2"/>
      <c r="V144" s="2"/>
      <c r="W144" s="2"/>
    </row>
    <row r="145">
      <c r="A145" s="2"/>
      <c r="B145" s="2"/>
      <c r="C145" s="2"/>
      <c r="D145" s="2"/>
      <c r="E145" s="2"/>
      <c r="F145" s="2"/>
      <c r="G145" s="2"/>
      <c r="H145" s="2"/>
      <c r="I145" s="2"/>
      <c r="J145" s="2"/>
      <c r="K145" s="2"/>
      <c r="L145" s="2"/>
      <c r="M145" s="2"/>
      <c r="N145" s="2"/>
      <c r="O145" s="2"/>
      <c r="P145" s="2"/>
      <c r="Q145" s="2"/>
      <c r="R145" s="2"/>
      <c r="S145" s="2"/>
      <c r="T145" s="2"/>
      <c r="U145" s="2"/>
      <c r="V145" s="2"/>
      <c r="W145" s="2"/>
    </row>
    <row r="146">
      <c r="A146" s="2"/>
      <c r="B146" s="2"/>
      <c r="C146" s="2"/>
      <c r="D146" s="2"/>
      <c r="E146" s="2"/>
      <c r="F146" s="2"/>
      <c r="G146" s="2"/>
      <c r="H146" s="2"/>
      <c r="I146" s="2"/>
      <c r="J146" s="2"/>
      <c r="K146" s="2"/>
      <c r="L146" s="2"/>
      <c r="M146" s="2"/>
      <c r="N146" s="2"/>
      <c r="O146" s="2"/>
      <c r="P146" s="2"/>
      <c r="Q146" s="2"/>
      <c r="R146" s="2"/>
      <c r="S146" s="2"/>
      <c r="T146" s="2"/>
      <c r="U146" s="2"/>
      <c r="V146" s="2"/>
      <c r="W146" s="2"/>
    </row>
    <row r="147">
      <c r="A147" s="2"/>
      <c r="B147" s="2"/>
      <c r="C147" s="2"/>
      <c r="D147" s="2"/>
      <c r="E147" s="2"/>
      <c r="F147" s="2"/>
      <c r="G147" s="2"/>
      <c r="H147" s="2"/>
      <c r="I147" s="2"/>
      <c r="J147" s="2"/>
      <c r="K147" s="2"/>
      <c r="L147" s="2"/>
      <c r="M147" s="2"/>
      <c r="N147" s="2"/>
      <c r="O147" s="2"/>
      <c r="P147" s="2"/>
      <c r="Q147" s="2"/>
      <c r="R147" s="2"/>
      <c r="S147" s="2"/>
      <c r="T147" s="2"/>
      <c r="U147" s="2"/>
      <c r="V147" s="2"/>
      <c r="W147" s="2"/>
    </row>
    <row r="148">
      <c r="A148" s="2"/>
      <c r="B148" s="2"/>
      <c r="C148" s="2"/>
      <c r="D148" s="2"/>
      <c r="E148" s="2"/>
      <c r="F148" s="2"/>
      <c r="G148" s="2"/>
      <c r="H148" s="2"/>
      <c r="I148" s="2"/>
      <c r="J148" s="2"/>
      <c r="K148" s="2"/>
      <c r="L148" s="2"/>
      <c r="M148" s="2"/>
      <c r="N148" s="2"/>
      <c r="O148" s="2"/>
      <c r="P148" s="2"/>
      <c r="Q148" s="2"/>
      <c r="R148" s="2"/>
      <c r="S148" s="2"/>
      <c r="T148" s="2"/>
      <c r="U148" s="2"/>
      <c r="V148" s="2"/>
      <c r="W148" s="2"/>
    </row>
    <row r="149">
      <c r="A149" s="2"/>
      <c r="B149" s="2"/>
      <c r="C149" s="2"/>
      <c r="D149" s="2"/>
      <c r="E149" s="2"/>
      <c r="F149" s="2"/>
      <c r="G149" s="2"/>
      <c r="H149" s="2"/>
      <c r="I149" s="2"/>
      <c r="J149" s="2"/>
      <c r="K149" s="2"/>
      <c r="L149" s="2"/>
      <c r="M149" s="2"/>
      <c r="N149" s="2"/>
      <c r="O149" s="2"/>
      <c r="P149" s="2"/>
      <c r="Q149" s="2"/>
      <c r="R149" s="2"/>
      <c r="S149" s="2"/>
      <c r="T149" s="2"/>
      <c r="U149" s="2"/>
      <c r="V149" s="2"/>
      <c r="W149" s="2"/>
    </row>
    <row r="150">
      <c r="A150" s="2"/>
      <c r="B150" s="2"/>
      <c r="C150" s="2"/>
      <c r="D150" s="2"/>
      <c r="E150" s="2"/>
      <c r="F150" s="2"/>
      <c r="G150" s="2"/>
      <c r="H150" s="2"/>
      <c r="I150" s="2"/>
      <c r="J150" s="2"/>
      <c r="K150" s="2"/>
      <c r="L150" s="2"/>
      <c r="M150" s="2"/>
      <c r="N150" s="2"/>
      <c r="O150" s="2"/>
      <c r="P150" s="2"/>
      <c r="Q150" s="2"/>
      <c r="R150" s="2"/>
      <c r="S150" s="2"/>
      <c r="T150" s="2"/>
      <c r="U150" s="2"/>
      <c r="V150" s="2"/>
      <c r="W150" s="2"/>
    </row>
    <row r="151">
      <c r="A151" s="2"/>
      <c r="B151" s="2"/>
      <c r="C151" s="2"/>
      <c r="D151" s="2"/>
      <c r="E151" s="2"/>
      <c r="F151" s="2"/>
      <c r="G151" s="2"/>
      <c r="H151" s="2"/>
      <c r="I151" s="2"/>
      <c r="J151" s="2"/>
      <c r="K151" s="2"/>
      <c r="L151" s="2"/>
      <c r="M151" s="2"/>
      <c r="N151" s="2"/>
      <c r="O151" s="2"/>
      <c r="P151" s="2"/>
      <c r="Q151" s="2"/>
      <c r="R151" s="2"/>
      <c r="S151" s="2"/>
      <c r="T151" s="2"/>
      <c r="U151" s="2"/>
      <c r="V151" s="2"/>
      <c r="W151" s="2"/>
    </row>
    <row r="152">
      <c r="A152" s="2"/>
      <c r="B152" s="2"/>
      <c r="C152" s="2"/>
      <c r="D152" s="2"/>
      <c r="E152" s="2"/>
      <c r="F152" s="2"/>
      <c r="G152" s="2"/>
      <c r="H152" s="2"/>
      <c r="I152" s="2"/>
      <c r="J152" s="2"/>
      <c r="K152" s="2"/>
      <c r="L152" s="2"/>
      <c r="M152" s="2"/>
      <c r="N152" s="2"/>
      <c r="O152" s="2"/>
      <c r="P152" s="2"/>
      <c r="Q152" s="2"/>
      <c r="R152" s="2"/>
      <c r="S152" s="2"/>
      <c r="T152" s="2"/>
      <c r="U152" s="2"/>
      <c r="V152" s="2"/>
      <c r="W152" s="2"/>
    </row>
    <row r="153">
      <c r="A153" s="2"/>
      <c r="B153" s="2"/>
      <c r="C153" s="2"/>
      <c r="D153" s="2"/>
      <c r="E153" s="2"/>
      <c r="F153" s="2"/>
      <c r="G153" s="2"/>
      <c r="H153" s="2"/>
      <c r="I153" s="2"/>
      <c r="J153" s="2"/>
      <c r="K153" s="2"/>
      <c r="L153" s="2"/>
      <c r="M153" s="2"/>
      <c r="N153" s="2"/>
      <c r="O153" s="2"/>
      <c r="P153" s="2"/>
      <c r="Q153" s="2"/>
      <c r="R153" s="2"/>
      <c r="S153" s="2"/>
      <c r="T153" s="2"/>
      <c r="U153" s="2"/>
      <c r="V153" s="2"/>
      <c r="W153" s="2"/>
    </row>
    <row r="154">
      <c r="A154" s="2"/>
      <c r="B154" s="2"/>
      <c r="C154" s="2"/>
      <c r="D154" s="2"/>
      <c r="E154" s="2"/>
      <c r="F154" s="2"/>
      <c r="G154" s="2"/>
      <c r="H154" s="2"/>
      <c r="I154" s="2"/>
      <c r="J154" s="2"/>
      <c r="K154" s="2"/>
      <c r="L154" s="2"/>
      <c r="M154" s="2"/>
      <c r="N154" s="2"/>
      <c r="O154" s="2"/>
      <c r="P154" s="2"/>
      <c r="Q154" s="2"/>
      <c r="R154" s="2"/>
      <c r="S154" s="2"/>
      <c r="T154" s="2"/>
      <c r="U154" s="2"/>
      <c r="V154" s="2"/>
      <c r="W154" s="2"/>
    </row>
    <row r="155">
      <c r="A155" s="2"/>
      <c r="B155" s="2"/>
      <c r="C155" s="2"/>
      <c r="D155" s="2"/>
      <c r="E155" s="2"/>
      <c r="F155" s="2"/>
      <c r="G155" s="2"/>
      <c r="H155" s="2"/>
      <c r="I155" s="2"/>
      <c r="J155" s="2"/>
      <c r="K155" s="2"/>
      <c r="L155" s="2"/>
      <c r="M155" s="2"/>
      <c r="N155" s="2"/>
      <c r="O155" s="2"/>
      <c r="P155" s="2"/>
      <c r="Q155" s="2"/>
      <c r="R155" s="2"/>
      <c r="S155" s="2"/>
      <c r="T155" s="2"/>
      <c r="U155" s="2"/>
      <c r="V155" s="2"/>
      <c r="W155" s="2"/>
    </row>
    <row r="156">
      <c r="A156" s="2"/>
      <c r="B156" s="2"/>
      <c r="C156" s="2"/>
      <c r="D156" s="2"/>
      <c r="E156" s="2"/>
      <c r="F156" s="2"/>
      <c r="G156" s="2"/>
      <c r="H156" s="2"/>
      <c r="I156" s="2"/>
      <c r="J156" s="2"/>
      <c r="K156" s="2"/>
      <c r="L156" s="2"/>
      <c r="M156" s="2"/>
      <c r="N156" s="2"/>
      <c r="O156" s="2"/>
      <c r="P156" s="2"/>
      <c r="Q156" s="2"/>
      <c r="R156" s="2"/>
      <c r="S156" s="2"/>
      <c r="T156" s="2"/>
      <c r="U156" s="2"/>
      <c r="V156" s="2"/>
      <c r="W156" s="2"/>
    </row>
    <row r="157">
      <c r="A157" s="2"/>
      <c r="B157" s="2"/>
      <c r="C157" s="2"/>
      <c r="D157" s="2"/>
      <c r="E157" s="2"/>
      <c r="F157" s="2"/>
      <c r="G157" s="2"/>
      <c r="H157" s="2"/>
      <c r="I157" s="2"/>
      <c r="J157" s="2"/>
      <c r="K157" s="2"/>
      <c r="L157" s="2"/>
      <c r="M157" s="2"/>
      <c r="N157" s="2"/>
      <c r="O157" s="2"/>
      <c r="P157" s="2"/>
      <c r="Q157" s="2"/>
      <c r="R157" s="2"/>
      <c r="S157" s="2"/>
      <c r="T157" s="2"/>
      <c r="U157" s="2"/>
      <c r="V157" s="2"/>
      <c r="W157" s="2"/>
    </row>
    <row r="158">
      <c r="A158" s="2"/>
      <c r="B158" s="2"/>
      <c r="C158" s="2"/>
      <c r="D158" s="2"/>
      <c r="E158" s="2"/>
      <c r="F158" s="2"/>
      <c r="G158" s="2"/>
      <c r="H158" s="2"/>
      <c r="I158" s="2"/>
      <c r="J158" s="2"/>
      <c r="K158" s="2"/>
      <c r="L158" s="2"/>
      <c r="M158" s="2"/>
      <c r="N158" s="2"/>
      <c r="O158" s="2"/>
      <c r="P158" s="2"/>
      <c r="Q158" s="2"/>
      <c r="R158" s="2"/>
      <c r="S158" s="2"/>
      <c r="T158" s="2"/>
      <c r="U158" s="2"/>
      <c r="V158" s="2"/>
      <c r="W158" s="2"/>
    </row>
    <row r="159">
      <c r="A159" s="2"/>
      <c r="B159" s="2"/>
      <c r="C159" s="2"/>
      <c r="D159" s="2"/>
      <c r="E159" s="2"/>
      <c r="F159" s="2"/>
      <c r="G159" s="2"/>
      <c r="H159" s="2"/>
      <c r="I159" s="2"/>
      <c r="J159" s="2"/>
      <c r="K159" s="2"/>
      <c r="L159" s="2"/>
      <c r="M159" s="2"/>
      <c r="N159" s="2"/>
      <c r="O159" s="2"/>
      <c r="P159" s="2"/>
      <c r="Q159" s="2"/>
      <c r="R159" s="2"/>
      <c r="S159" s="2"/>
      <c r="T159" s="2"/>
      <c r="U159" s="2"/>
      <c r="V159" s="2"/>
      <c r="W159" s="2"/>
    </row>
    <row r="160">
      <c r="A160" s="2"/>
      <c r="B160" s="2"/>
      <c r="C160" s="2"/>
      <c r="D160" s="2"/>
      <c r="E160" s="2"/>
      <c r="F160" s="2"/>
      <c r="G160" s="2"/>
      <c r="H160" s="2"/>
      <c r="I160" s="2"/>
      <c r="J160" s="2"/>
      <c r="K160" s="2"/>
      <c r="L160" s="2"/>
      <c r="M160" s="2"/>
      <c r="N160" s="2"/>
      <c r="O160" s="2"/>
      <c r="P160" s="2"/>
      <c r="Q160" s="2"/>
      <c r="R160" s="2"/>
      <c r="S160" s="2"/>
      <c r="T160" s="2"/>
      <c r="U160" s="2"/>
      <c r="V160" s="2"/>
      <c r="W160" s="2"/>
    </row>
    <row r="161">
      <c r="A161" s="2"/>
      <c r="B161" s="2"/>
      <c r="C161" s="2"/>
      <c r="D161" s="2"/>
      <c r="E161" s="2"/>
      <c r="F161" s="2"/>
      <c r="G161" s="2"/>
      <c r="H161" s="2"/>
      <c r="I161" s="2"/>
      <c r="J161" s="2"/>
      <c r="K161" s="2"/>
      <c r="L161" s="2"/>
      <c r="M161" s="2"/>
      <c r="N161" s="2"/>
      <c r="O161" s="2"/>
      <c r="P161" s="2"/>
      <c r="Q161" s="2"/>
      <c r="R161" s="2"/>
      <c r="S161" s="2"/>
      <c r="T161" s="2"/>
      <c r="U161" s="2"/>
      <c r="V161" s="2"/>
      <c r="W161" s="2"/>
    </row>
    <row r="162">
      <c r="A162" s="2"/>
      <c r="B162" s="2"/>
      <c r="C162" s="2"/>
      <c r="D162" s="2"/>
      <c r="E162" s="2"/>
      <c r="F162" s="2"/>
      <c r="G162" s="2"/>
      <c r="H162" s="2"/>
      <c r="I162" s="2"/>
      <c r="J162" s="2"/>
      <c r="K162" s="2"/>
      <c r="L162" s="2"/>
      <c r="M162" s="2"/>
      <c r="N162" s="2"/>
      <c r="O162" s="2"/>
      <c r="P162" s="2"/>
      <c r="Q162" s="2"/>
      <c r="R162" s="2"/>
      <c r="S162" s="2"/>
      <c r="T162" s="2"/>
      <c r="U162" s="2"/>
      <c r="V162" s="2"/>
      <c r="W162" s="2"/>
    </row>
    <row r="163">
      <c r="A163" s="2"/>
      <c r="B163" s="2"/>
      <c r="C163" s="2"/>
      <c r="D163" s="2"/>
      <c r="E163" s="2"/>
      <c r="F163" s="2"/>
      <c r="G163" s="2"/>
      <c r="H163" s="2"/>
      <c r="I163" s="2"/>
      <c r="J163" s="2"/>
      <c r="K163" s="2"/>
      <c r="L163" s="2"/>
      <c r="M163" s="2"/>
      <c r="N163" s="2"/>
      <c r="O163" s="2"/>
      <c r="P163" s="2"/>
      <c r="Q163" s="2"/>
      <c r="R163" s="2"/>
      <c r="S163" s="2"/>
      <c r="T163" s="2"/>
      <c r="U163" s="2"/>
      <c r="V163" s="2"/>
      <c r="W163" s="2"/>
    </row>
    <row r="164">
      <c r="A164" s="2"/>
      <c r="B164" s="2"/>
      <c r="C164" s="2"/>
      <c r="D164" s="2"/>
      <c r="E164" s="2"/>
      <c r="F164" s="2"/>
      <c r="G164" s="2"/>
      <c r="H164" s="2"/>
      <c r="I164" s="2"/>
      <c r="J164" s="2"/>
      <c r="K164" s="2"/>
      <c r="L164" s="2"/>
      <c r="M164" s="2"/>
      <c r="N164" s="2"/>
      <c r="O164" s="2"/>
      <c r="P164" s="2"/>
      <c r="Q164" s="2"/>
      <c r="R164" s="2"/>
      <c r="S164" s="2"/>
      <c r="T164" s="2"/>
      <c r="U164" s="2"/>
      <c r="V164" s="2"/>
      <c r="W164" s="2"/>
    </row>
    <row r="165">
      <c r="A165" s="2"/>
      <c r="B165" s="2"/>
      <c r="C165" s="2"/>
      <c r="D165" s="2"/>
      <c r="E165" s="2"/>
      <c r="F165" s="2"/>
      <c r="G165" s="2"/>
      <c r="H165" s="2"/>
      <c r="I165" s="2"/>
      <c r="J165" s="2"/>
      <c r="K165" s="2"/>
      <c r="L165" s="2"/>
      <c r="M165" s="2"/>
      <c r="N165" s="2"/>
      <c r="O165" s="2"/>
      <c r="P165" s="2"/>
      <c r="Q165" s="2"/>
      <c r="R165" s="2"/>
      <c r="S165" s="2"/>
      <c r="T165" s="2"/>
      <c r="U165" s="2"/>
      <c r="V165" s="2"/>
      <c r="W165" s="2"/>
    </row>
    <row r="166">
      <c r="A166" s="2"/>
      <c r="B166" s="2"/>
      <c r="C166" s="2"/>
      <c r="D166" s="2"/>
      <c r="E166" s="2"/>
      <c r="F166" s="2"/>
      <c r="G166" s="2"/>
      <c r="H166" s="2"/>
      <c r="I166" s="2"/>
      <c r="J166" s="2"/>
      <c r="K166" s="2"/>
      <c r="L166" s="2"/>
      <c r="M166" s="2"/>
      <c r="N166" s="2"/>
      <c r="O166" s="2"/>
      <c r="P166" s="2"/>
      <c r="Q166" s="2"/>
      <c r="R166" s="2"/>
      <c r="S166" s="2"/>
      <c r="T166" s="2"/>
      <c r="U166" s="2"/>
      <c r="V166" s="2"/>
      <c r="W166" s="2"/>
    </row>
    <row r="167">
      <c r="A167" s="2"/>
      <c r="B167" s="2"/>
      <c r="C167" s="2"/>
      <c r="D167" s="2"/>
      <c r="E167" s="2"/>
      <c r="F167" s="2"/>
      <c r="G167" s="2"/>
      <c r="H167" s="2"/>
      <c r="I167" s="2"/>
      <c r="J167" s="2"/>
      <c r="K167" s="2"/>
      <c r="L167" s="2"/>
      <c r="M167" s="2"/>
      <c r="N167" s="2"/>
      <c r="O167" s="2"/>
      <c r="P167" s="2"/>
      <c r="Q167" s="2"/>
      <c r="R167" s="2"/>
      <c r="S167" s="2"/>
      <c r="T167" s="2"/>
      <c r="U167" s="2"/>
      <c r="V167" s="2"/>
      <c r="W167" s="2"/>
    </row>
    <row r="168">
      <c r="A168" s="2"/>
      <c r="B168" s="2"/>
      <c r="C168" s="2"/>
      <c r="D168" s="2"/>
      <c r="E168" s="2"/>
      <c r="F168" s="2"/>
      <c r="G168" s="2"/>
      <c r="H168" s="2"/>
      <c r="I168" s="2"/>
      <c r="J168" s="2"/>
      <c r="K168" s="2"/>
      <c r="L168" s="2"/>
      <c r="M168" s="2"/>
      <c r="N168" s="2"/>
      <c r="O168" s="2"/>
      <c r="P168" s="2"/>
      <c r="Q168" s="2"/>
      <c r="R168" s="2"/>
      <c r="S168" s="2"/>
      <c r="T168" s="2"/>
      <c r="U168" s="2"/>
      <c r="V168" s="2"/>
      <c r="W168" s="2"/>
    </row>
    <row r="169">
      <c r="A169" s="2"/>
      <c r="B169" s="2"/>
      <c r="C169" s="2"/>
      <c r="D169" s="2"/>
      <c r="E169" s="2"/>
      <c r="F169" s="2"/>
      <c r="G169" s="2"/>
      <c r="H169" s="2"/>
      <c r="I169" s="2"/>
      <c r="J169" s="2"/>
      <c r="K169" s="2"/>
      <c r="L169" s="2"/>
      <c r="M169" s="2"/>
      <c r="N169" s="2"/>
      <c r="O169" s="2"/>
      <c r="P169" s="2"/>
      <c r="Q169" s="2"/>
      <c r="R169" s="2"/>
      <c r="S169" s="2"/>
      <c r="T169" s="2"/>
      <c r="U169" s="2"/>
      <c r="V169" s="2"/>
      <c r="W169" s="2"/>
    </row>
    <row r="170">
      <c r="A170" s="2"/>
      <c r="B170" s="2"/>
      <c r="C170" s="2"/>
      <c r="D170" s="2"/>
      <c r="E170" s="2"/>
      <c r="F170" s="2"/>
      <c r="G170" s="2"/>
      <c r="H170" s="2"/>
      <c r="I170" s="2"/>
      <c r="J170" s="2"/>
      <c r="K170" s="2"/>
      <c r="L170" s="2"/>
      <c r="M170" s="2"/>
      <c r="N170" s="2"/>
      <c r="O170" s="2"/>
      <c r="P170" s="2"/>
      <c r="Q170" s="2"/>
      <c r="R170" s="2"/>
      <c r="S170" s="2"/>
      <c r="T170" s="2"/>
      <c r="U170" s="2"/>
      <c r="V170" s="2"/>
      <c r="W170" s="2"/>
    </row>
    <row r="171">
      <c r="A171" s="2"/>
      <c r="B171" s="2"/>
      <c r="C171" s="2"/>
      <c r="D171" s="2"/>
      <c r="E171" s="2"/>
      <c r="F171" s="2"/>
      <c r="G171" s="2"/>
      <c r="H171" s="2"/>
      <c r="I171" s="2"/>
      <c r="J171" s="2"/>
      <c r="K171" s="2"/>
      <c r="L171" s="2"/>
      <c r="M171" s="2"/>
      <c r="N171" s="2"/>
      <c r="O171" s="2"/>
      <c r="P171" s="2"/>
      <c r="Q171" s="2"/>
      <c r="R171" s="2"/>
      <c r="S171" s="2"/>
      <c r="T171" s="2"/>
      <c r="U171" s="2"/>
      <c r="V171" s="2"/>
      <c r="W171" s="2"/>
    </row>
    <row r="172">
      <c r="A172" s="2"/>
      <c r="B172" s="2"/>
      <c r="C172" s="2"/>
      <c r="D172" s="2"/>
      <c r="E172" s="2"/>
      <c r="F172" s="2"/>
      <c r="G172" s="2"/>
      <c r="H172" s="2"/>
      <c r="I172" s="2"/>
      <c r="J172" s="2"/>
      <c r="K172" s="2"/>
      <c r="L172" s="2"/>
      <c r="M172" s="2"/>
      <c r="N172" s="2"/>
      <c r="O172" s="2"/>
      <c r="P172" s="2"/>
      <c r="Q172" s="2"/>
      <c r="R172" s="2"/>
      <c r="S172" s="2"/>
      <c r="T172" s="2"/>
      <c r="U172" s="2"/>
      <c r="V172" s="2"/>
      <c r="W172" s="2"/>
    </row>
    <row r="173">
      <c r="A173" s="2"/>
      <c r="B173" s="2"/>
      <c r="C173" s="2"/>
      <c r="D173" s="2"/>
      <c r="E173" s="2"/>
      <c r="F173" s="2"/>
      <c r="G173" s="2"/>
      <c r="H173" s="2"/>
      <c r="I173" s="2"/>
      <c r="J173" s="2"/>
      <c r="K173" s="2"/>
      <c r="L173" s="2"/>
      <c r="M173" s="2"/>
      <c r="N173" s="2"/>
      <c r="O173" s="2"/>
      <c r="P173" s="2"/>
      <c r="Q173" s="2"/>
      <c r="R173" s="2"/>
      <c r="S173" s="2"/>
      <c r="T173" s="2"/>
      <c r="U173" s="2"/>
      <c r="V173" s="2"/>
      <c r="W173" s="2"/>
    </row>
    <row r="174">
      <c r="A174" s="2"/>
      <c r="B174" s="2"/>
      <c r="C174" s="2"/>
      <c r="D174" s="2"/>
      <c r="E174" s="2"/>
      <c r="F174" s="2"/>
      <c r="G174" s="2"/>
      <c r="H174" s="2"/>
      <c r="I174" s="2"/>
      <c r="J174" s="2"/>
      <c r="K174" s="2"/>
      <c r="L174" s="2"/>
      <c r="M174" s="2"/>
      <c r="N174" s="2"/>
      <c r="O174" s="2"/>
      <c r="P174" s="2"/>
      <c r="Q174" s="2"/>
      <c r="R174" s="2"/>
      <c r="S174" s="2"/>
      <c r="T174" s="2"/>
      <c r="U174" s="2"/>
      <c r="V174" s="2"/>
      <c r="W174" s="2"/>
    </row>
    <row r="175">
      <c r="A175" s="2"/>
      <c r="B175" s="2"/>
      <c r="C175" s="2"/>
      <c r="D175" s="2"/>
      <c r="E175" s="2"/>
      <c r="F175" s="2"/>
      <c r="G175" s="2"/>
      <c r="H175" s="2"/>
      <c r="I175" s="2"/>
      <c r="J175" s="2"/>
      <c r="K175" s="2"/>
      <c r="L175" s="2"/>
      <c r="M175" s="2"/>
      <c r="N175" s="2"/>
      <c r="O175" s="2"/>
      <c r="P175" s="2"/>
      <c r="Q175" s="2"/>
      <c r="R175" s="2"/>
      <c r="S175" s="2"/>
      <c r="T175" s="2"/>
      <c r="U175" s="2"/>
      <c r="V175" s="2"/>
      <c r="W175" s="2"/>
    </row>
    <row r="176">
      <c r="A176" s="2"/>
      <c r="B176" s="2"/>
      <c r="C176" s="2"/>
      <c r="D176" s="2"/>
      <c r="E176" s="2"/>
      <c r="F176" s="2"/>
      <c r="G176" s="2"/>
      <c r="H176" s="2"/>
      <c r="I176" s="2"/>
      <c r="J176" s="2"/>
      <c r="K176" s="2"/>
      <c r="L176" s="2"/>
      <c r="M176" s="2"/>
      <c r="N176" s="2"/>
      <c r="O176" s="2"/>
      <c r="P176" s="2"/>
      <c r="Q176" s="2"/>
      <c r="R176" s="2"/>
      <c r="S176" s="2"/>
      <c r="T176" s="2"/>
      <c r="U176" s="2"/>
      <c r="V176" s="2"/>
      <c r="W176" s="2"/>
    </row>
    <row r="177">
      <c r="A177" s="2"/>
      <c r="B177" s="2"/>
      <c r="C177" s="2"/>
      <c r="D177" s="2"/>
      <c r="E177" s="2"/>
      <c r="F177" s="2"/>
      <c r="G177" s="2"/>
      <c r="H177" s="2"/>
      <c r="I177" s="2"/>
      <c r="J177" s="2"/>
      <c r="K177" s="2"/>
      <c r="L177" s="2"/>
      <c r="M177" s="2"/>
      <c r="N177" s="2"/>
      <c r="O177" s="2"/>
      <c r="P177" s="2"/>
      <c r="Q177" s="2"/>
      <c r="R177" s="2"/>
      <c r="S177" s="2"/>
      <c r="T177" s="2"/>
      <c r="U177" s="2"/>
      <c r="V177" s="2"/>
      <c r="W177" s="2"/>
    </row>
    <row r="178">
      <c r="A178" s="2"/>
      <c r="B178" s="2"/>
      <c r="C178" s="2"/>
      <c r="D178" s="2"/>
      <c r="E178" s="2"/>
      <c r="F178" s="2"/>
      <c r="G178" s="2"/>
      <c r="H178" s="2"/>
      <c r="I178" s="2"/>
      <c r="J178" s="2"/>
      <c r="K178" s="2"/>
      <c r="L178" s="2"/>
      <c r="M178" s="2"/>
      <c r="N178" s="2"/>
      <c r="O178" s="2"/>
      <c r="P178" s="2"/>
      <c r="Q178" s="2"/>
      <c r="R178" s="2"/>
      <c r="S178" s="2"/>
      <c r="T178" s="2"/>
      <c r="U178" s="2"/>
      <c r="V178" s="2"/>
      <c r="W178" s="2"/>
    </row>
    <row r="179">
      <c r="A179" s="2"/>
      <c r="B179" s="2"/>
      <c r="C179" s="2"/>
      <c r="D179" s="2"/>
      <c r="E179" s="2"/>
      <c r="F179" s="2"/>
      <c r="G179" s="2"/>
      <c r="H179" s="2"/>
      <c r="I179" s="2"/>
      <c r="J179" s="2"/>
      <c r="K179" s="2"/>
      <c r="L179" s="2"/>
      <c r="M179" s="2"/>
      <c r="N179" s="2"/>
      <c r="O179" s="2"/>
      <c r="P179" s="2"/>
      <c r="Q179" s="2"/>
      <c r="R179" s="2"/>
      <c r="S179" s="2"/>
      <c r="T179" s="2"/>
      <c r="U179" s="2"/>
      <c r="V179" s="2"/>
      <c r="W179" s="2"/>
    </row>
    <row r="180">
      <c r="A180" s="2"/>
      <c r="B180" s="2"/>
      <c r="C180" s="2"/>
      <c r="D180" s="2"/>
      <c r="E180" s="2"/>
      <c r="F180" s="2"/>
      <c r="G180" s="2"/>
      <c r="H180" s="2"/>
      <c r="I180" s="2"/>
      <c r="J180" s="2"/>
      <c r="K180" s="2"/>
      <c r="L180" s="2"/>
      <c r="M180" s="2"/>
      <c r="N180" s="2"/>
      <c r="O180" s="2"/>
      <c r="P180" s="2"/>
      <c r="Q180" s="2"/>
      <c r="R180" s="2"/>
      <c r="S180" s="2"/>
      <c r="T180" s="2"/>
      <c r="U180" s="2"/>
      <c r="V180" s="2"/>
      <c r="W180" s="2"/>
    </row>
    <row r="181">
      <c r="A181" s="2"/>
      <c r="B181" s="2"/>
      <c r="C181" s="2"/>
      <c r="D181" s="2"/>
      <c r="E181" s="2"/>
      <c r="F181" s="2"/>
      <c r="G181" s="2"/>
      <c r="H181" s="2"/>
      <c r="I181" s="2"/>
      <c r="J181" s="2"/>
      <c r="K181" s="2"/>
      <c r="L181" s="2"/>
      <c r="M181" s="2"/>
      <c r="N181" s="2"/>
      <c r="O181" s="2"/>
      <c r="P181" s="2"/>
      <c r="Q181" s="2"/>
      <c r="R181" s="2"/>
      <c r="S181" s="2"/>
      <c r="T181" s="2"/>
      <c r="U181" s="2"/>
      <c r="V181" s="2"/>
      <c r="W181" s="2"/>
    </row>
    <row r="182">
      <c r="A182" s="2"/>
      <c r="B182" s="2"/>
      <c r="C182" s="2"/>
      <c r="D182" s="2"/>
      <c r="E182" s="2"/>
      <c r="F182" s="2"/>
      <c r="G182" s="2"/>
      <c r="H182" s="2"/>
      <c r="I182" s="2"/>
      <c r="J182" s="2"/>
      <c r="K182" s="2"/>
      <c r="L182" s="2"/>
      <c r="M182" s="2"/>
      <c r="N182" s="2"/>
      <c r="O182" s="2"/>
      <c r="P182" s="2"/>
      <c r="Q182" s="2"/>
      <c r="R182" s="2"/>
      <c r="S182" s="2"/>
      <c r="T182" s="2"/>
      <c r="U182" s="2"/>
      <c r="V182" s="2"/>
      <c r="W182" s="2"/>
    </row>
    <row r="183">
      <c r="A183" s="2"/>
      <c r="B183" s="2"/>
      <c r="C183" s="2"/>
      <c r="D183" s="2"/>
      <c r="E183" s="2"/>
      <c r="F183" s="2"/>
      <c r="G183" s="2"/>
      <c r="H183" s="2"/>
      <c r="I183" s="2"/>
      <c r="J183" s="2"/>
      <c r="K183" s="2"/>
      <c r="L183" s="2"/>
      <c r="M183" s="2"/>
      <c r="N183" s="2"/>
      <c r="O183" s="2"/>
      <c r="P183" s="2"/>
      <c r="Q183" s="2"/>
      <c r="R183" s="2"/>
      <c r="S183" s="2"/>
      <c r="T183" s="2"/>
      <c r="U183" s="2"/>
      <c r="V183" s="2"/>
      <c r="W183" s="2"/>
    </row>
    <row r="184">
      <c r="A184" s="2"/>
      <c r="B184" s="2"/>
      <c r="C184" s="2"/>
      <c r="D184" s="2"/>
      <c r="E184" s="2"/>
      <c r="F184" s="2"/>
      <c r="G184" s="2"/>
      <c r="H184" s="2"/>
      <c r="I184" s="2"/>
      <c r="J184" s="2"/>
      <c r="K184" s="2"/>
      <c r="L184" s="2"/>
      <c r="M184" s="2"/>
      <c r="N184" s="2"/>
      <c r="O184" s="2"/>
      <c r="P184" s="2"/>
      <c r="Q184" s="2"/>
      <c r="R184" s="2"/>
      <c r="S184" s="2"/>
      <c r="T184" s="2"/>
      <c r="U184" s="2"/>
      <c r="V184" s="2"/>
      <c r="W184" s="2"/>
    </row>
    <row r="185">
      <c r="A185" s="2"/>
      <c r="B185" s="2"/>
      <c r="C185" s="2"/>
      <c r="D185" s="2"/>
      <c r="E185" s="2"/>
      <c r="F185" s="2"/>
      <c r="G185" s="2"/>
      <c r="H185" s="2"/>
      <c r="I185" s="2"/>
      <c r="J185" s="2"/>
      <c r="K185" s="2"/>
      <c r="L185" s="2"/>
      <c r="M185" s="2"/>
      <c r="N185" s="2"/>
      <c r="O185" s="2"/>
      <c r="P185" s="2"/>
      <c r="Q185" s="2"/>
      <c r="R185" s="2"/>
      <c r="S185" s="2"/>
      <c r="T185" s="2"/>
      <c r="U185" s="2"/>
      <c r="V185" s="2"/>
      <c r="W185" s="2"/>
    </row>
    <row r="186">
      <c r="A186" s="2"/>
      <c r="B186" s="2"/>
      <c r="C186" s="2"/>
      <c r="D186" s="2"/>
      <c r="E186" s="2"/>
      <c r="F186" s="2"/>
      <c r="G186" s="2"/>
      <c r="H186" s="2"/>
      <c r="I186" s="2"/>
      <c r="J186" s="2"/>
      <c r="K186" s="2"/>
      <c r="L186" s="2"/>
      <c r="M186" s="2"/>
      <c r="N186" s="2"/>
      <c r="O186" s="2"/>
      <c r="P186" s="2"/>
      <c r="Q186" s="2"/>
      <c r="R186" s="2"/>
      <c r="S186" s="2"/>
      <c r="T186" s="2"/>
      <c r="U186" s="2"/>
      <c r="V186" s="2"/>
      <c r="W186" s="2"/>
    </row>
    <row r="187">
      <c r="A187" s="2"/>
      <c r="B187" s="2"/>
      <c r="C187" s="2"/>
      <c r="D187" s="2"/>
      <c r="E187" s="2"/>
      <c r="F187" s="2"/>
      <c r="G187" s="2"/>
      <c r="H187" s="2"/>
      <c r="I187" s="2"/>
      <c r="J187" s="2"/>
      <c r="K187" s="2"/>
      <c r="L187" s="2"/>
      <c r="M187" s="2"/>
      <c r="N187" s="2"/>
      <c r="O187" s="2"/>
      <c r="P187" s="2"/>
      <c r="Q187" s="2"/>
      <c r="R187" s="2"/>
      <c r="S187" s="2"/>
      <c r="T187" s="2"/>
      <c r="U187" s="2"/>
      <c r="V187" s="2"/>
      <c r="W187" s="2"/>
    </row>
    <row r="188">
      <c r="A188" s="2"/>
      <c r="B188" s="2"/>
      <c r="C188" s="2"/>
      <c r="D188" s="2"/>
      <c r="E188" s="2"/>
      <c r="F188" s="2"/>
      <c r="G188" s="2"/>
      <c r="H188" s="2"/>
      <c r="I188" s="2"/>
      <c r="J188" s="2"/>
      <c r="K188" s="2"/>
      <c r="L188" s="2"/>
      <c r="M188" s="2"/>
      <c r="N188" s="2"/>
      <c r="O188" s="2"/>
      <c r="P188" s="2"/>
      <c r="Q188" s="2"/>
      <c r="R188" s="2"/>
      <c r="S188" s="2"/>
      <c r="T188" s="2"/>
      <c r="U188" s="2"/>
      <c r="V188" s="2"/>
      <c r="W188" s="2"/>
    </row>
    <row r="189">
      <c r="A189" s="2"/>
      <c r="B189" s="2"/>
      <c r="C189" s="2"/>
      <c r="D189" s="2"/>
      <c r="E189" s="2"/>
      <c r="F189" s="2"/>
      <c r="G189" s="2"/>
      <c r="H189" s="2"/>
      <c r="I189" s="2"/>
      <c r="J189" s="2"/>
      <c r="K189" s="2"/>
      <c r="L189" s="2"/>
      <c r="M189" s="2"/>
      <c r="N189" s="2"/>
      <c r="O189" s="2"/>
      <c r="P189" s="2"/>
      <c r="Q189" s="2"/>
      <c r="R189" s="2"/>
      <c r="S189" s="2"/>
      <c r="T189" s="2"/>
      <c r="U189" s="2"/>
      <c r="V189" s="2"/>
      <c r="W189" s="2"/>
    </row>
    <row r="190">
      <c r="A190" s="2"/>
      <c r="B190" s="2"/>
      <c r="C190" s="2"/>
      <c r="D190" s="2"/>
      <c r="E190" s="2"/>
      <c r="F190" s="2"/>
      <c r="G190" s="2"/>
      <c r="H190" s="2"/>
      <c r="I190" s="2"/>
      <c r="J190" s="2"/>
      <c r="K190" s="2"/>
      <c r="L190" s="2"/>
      <c r="M190" s="2"/>
      <c r="N190" s="2"/>
      <c r="O190" s="2"/>
      <c r="P190" s="2"/>
      <c r="Q190" s="2"/>
      <c r="R190" s="2"/>
      <c r="S190" s="2"/>
      <c r="T190" s="2"/>
      <c r="U190" s="2"/>
      <c r="V190" s="2"/>
      <c r="W190" s="2"/>
    </row>
    <row r="191">
      <c r="A191" s="2"/>
      <c r="B191" s="2"/>
      <c r="C191" s="2"/>
      <c r="D191" s="2"/>
      <c r="E191" s="2"/>
      <c r="F191" s="2"/>
      <c r="G191" s="2"/>
      <c r="H191" s="2"/>
      <c r="I191" s="2"/>
      <c r="J191" s="2"/>
      <c r="K191" s="2"/>
      <c r="L191" s="2"/>
      <c r="M191" s="2"/>
      <c r="N191" s="2"/>
      <c r="O191" s="2"/>
      <c r="P191" s="2"/>
      <c r="Q191" s="2"/>
      <c r="R191" s="2"/>
      <c r="S191" s="2"/>
      <c r="T191" s="2"/>
      <c r="U191" s="2"/>
      <c r="V191" s="2"/>
      <c r="W191" s="2"/>
    </row>
    <row r="192">
      <c r="A192" s="2"/>
      <c r="B192" s="2"/>
      <c r="C192" s="2"/>
      <c r="D192" s="2"/>
      <c r="E192" s="2"/>
      <c r="F192" s="2"/>
      <c r="G192" s="2"/>
      <c r="H192" s="2"/>
      <c r="I192" s="2"/>
      <c r="J192" s="2"/>
      <c r="K192" s="2"/>
      <c r="L192" s="2"/>
      <c r="M192" s="2"/>
      <c r="N192" s="2"/>
      <c r="O192" s="2"/>
      <c r="P192" s="2"/>
      <c r="Q192" s="2"/>
      <c r="R192" s="2"/>
      <c r="S192" s="2"/>
      <c r="T192" s="2"/>
      <c r="U192" s="2"/>
      <c r="V192" s="2"/>
      <c r="W192" s="2"/>
    </row>
    <row r="193">
      <c r="A193" s="2"/>
      <c r="B193" s="2"/>
      <c r="C193" s="2"/>
      <c r="D193" s="2"/>
      <c r="E193" s="2"/>
      <c r="F193" s="2"/>
      <c r="G193" s="2"/>
      <c r="H193" s="2"/>
      <c r="I193" s="2"/>
      <c r="J193" s="2"/>
      <c r="K193" s="2"/>
      <c r="L193" s="2"/>
      <c r="M193" s="2"/>
      <c r="N193" s="2"/>
      <c r="O193" s="2"/>
      <c r="P193" s="2"/>
      <c r="Q193" s="2"/>
      <c r="R193" s="2"/>
      <c r="S193" s="2"/>
      <c r="T193" s="2"/>
      <c r="U193" s="2"/>
      <c r="V193" s="2"/>
      <c r="W193" s="2"/>
    </row>
    <row r="194">
      <c r="A194" s="2"/>
      <c r="B194" s="2"/>
      <c r="C194" s="2"/>
      <c r="D194" s="2"/>
      <c r="E194" s="2"/>
      <c r="F194" s="2"/>
      <c r="G194" s="2"/>
      <c r="H194" s="2"/>
      <c r="I194" s="2"/>
      <c r="J194" s="2"/>
      <c r="K194" s="2"/>
      <c r="L194" s="2"/>
      <c r="M194" s="2"/>
      <c r="N194" s="2"/>
      <c r="O194" s="2"/>
      <c r="P194" s="2"/>
      <c r="Q194" s="2"/>
      <c r="R194" s="2"/>
      <c r="S194" s="2"/>
      <c r="T194" s="2"/>
      <c r="U194" s="2"/>
      <c r="V194" s="2"/>
      <c r="W194" s="2"/>
    </row>
    <row r="195">
      <c r="A195" s="2"/>
      <c r="B195" s="2"/>
      <c r="C195" s="2"/>
      <c r="D195" s="2"/>
      <c r="E195" s="2"/>
      <c r="F195" s="2"/>
      <c r="G195" s="2"/>
      <c r="H195" s="2"/>
      <c r="I195" s="2"/>
      <c r="J195" s="2"/>
      <c r="K195" s="2"/>
      <c r="L195" s="2"/>
      <c r="M195" s="2"/>
      <c r="N195" s="2"/>
      <c r="O195" s="2"/>
      <c r="P195" s="2"/>
      <c r="Q195" s="2"/>
      <c r="R195" s="2"/>
      <c r="S195" s="2"/>
      <c r="T195" s="2"/>
      <c r="U195" s="2"/>
      <c r="V195" s="2"/>
      <c r="W195" s="2"/>
    </row>
    <row r="196">
      <c r="A196" s="2"/>
      <c r="B196" s="2"/>
      <c r="C196" s="2"/>
      <c r="D196" s="2"/>
      <c r="E196" s="2"/>
      <c r="F196" s="2"/>
      <c r="G196" s="2"/>
      <c r="H196" s="2"/>
      <c r="I196" s="2"/>
      <c r="J196" s="2"/>
      <c r="K196" s="2"/>
      <c r="L196" s="2"/>
      <c r="M196" s="2"/>
      <c r="N196" s="2"/>
      <c r="O196" s="2"/>
      <c r="P196" s="2"/>
      <c r="Q196" s="2"/>
      <c r="R196" s="2"/>
      <c r="S196" s="2"/>
      <c r="T196" s="2"/>
      <c r="U196" s="2"/>
      <c r="V196" s="2"/>
      <c r="W196" s="2"/>
    </row>
    <row r="197">
      <c r="A197" s="2"/>
      <c r="B197" s="2"/>
      <c r="C197" s="2"/>
      <c r="D197" s="2"/>
      <c r="E197" s="2"/>
      <c r="F197" s="2"/>
      <c r="G197" s="2"/>
      <c r="H197" s="2"/>
      <c r="I197" s="2"/>
      <c r="J197" s="2"/>
      <c r="K197" s="2"/>
      <c r="L197" s="2"/>
      <c r="M197" s="2"/>
      <c r="N197" s="2"/>
      <c r="O197" s="2"/>
      <c r="P197" s="2"/>
      <c r="Q197" s="2"/>
      <c r="R197" s="2"/>
      <c r="S197" s="2"/>
      <c r="T197" s="2"/>
      <c r="U197" s="2"/>
      <c r="V197" s="2"/>
      <c r="W197" s="2"/>
    </row>
    <row r="198">
      <c r="A198" s="2"/>
      <c r="B198" s="2"/>
      <c r="C198" s="2"/>
      <c r="D198" s="2"/>
      <c r="E198" s="2"/>
      <c r="F198" s="2"/>
      <c r="G198" s="2"/>
      <c r="H198" s="2"/>
      <c r="I198" s="2"/>
      <c r="J198" s="2"/>
      <c r="K198" s="2"/>
      <c r="L198" s="2"/>
      <c r="M198" s="2"/>
      <c r="N198" s="2"/>
      <c r="O198" s="2"/>
      <c r="P198" s="2"/>
      <c r="Q198" s="2"/>
      <c r="R198" s="2"/>
      <c r="S198" s="2"/>
      <c r="T198" s="2"/>
      <c r="U198" s="2"/>
      <c r="V198" s="2"/>
      <c r="W198" s="2"/>
    </row>
    <row r="199">
      <c r="A199" s="2"/>
      <c r="B199" s="2"/>
      <c r="C199" s="2"/>
      <c r="D199" s="2"/>
      <c r="E199" s="2"/>
      <c r="F199" s="2"/>
      <c r="G199" s="2"/>
      <c r="H199" s="2"/>
      <c r="I199" s="2"/>
      <c r="J199" s="2"/>
      <c r="K199" s="2"/>
      <c r="L199" s="2"/>
      <c r="M199" s="2"/>
      <c r="N199" s="2"/>
      <c r="O199" s="2"/>
      <c r="P199" s="2"/>
      <c r="Q199" s="2"/>
      <c r="R199" s="2"/>
      <c r="S199" s="2"/>
      <c r="T199" s="2"/>
      <c r="U199" s="2"/>
      <c r="V199" s="2"/>
      <c r="W199" s="2"/>
    </row>
    <row r="200">
      <c r="A200" s="2"/>
      <c r="B200" s="2"/>
      <c r="C200" s="2"/>
      <c r="D200" s="2"/>
      <c r="E200" s="2"/>
      <c r="F200" s="2"/>
      <c r="G200" s="2"/>
      <c r="H200" s="2"/>
      <c r="I200" s="2"/>
      <c r="J200" s="2"/>
      <c r="K200" s="2"/>
      <c r="L200" s="2"/>
      <c r="M200" s="2"/>
      <c r="N200" s="2"/>
      <c r="O200" s="2"/>
      <c r="P200" s="2"/>
      <c r="Q200" s="2"/>
      <c r="R200" s="2"/>
      <c r="S200" s="2"/>
      <c r="T200" s="2"/>
      <c r="U200" s="2"/>
      <c r="V200" s="2"/>
      <c r="W200" s="2"/>
    </row>
    <row r="201">
      <c r="A201" s="2"/>
      <c r="B201" s="2"/>
      <c r="C201" s="2"/>
      <c r="D201" s="2"/>
      <c r="E201" s="2"/>
      <c r="F201" s="2"/>
      <c r="G201" s="2"/>
      <c r="H201" s="2"/>
      <c r="I201" s="2"/>
      <c r="J201" s="2"/>
      <c r="K201" s="2"/>
      <c r="L201" s="2"/>
      <c r="M201" s="2"/>
      <c r="N201" s="2"/>
      <c r="O201" s="2"/>
      <c r="P201" s="2"/>
      <c r="Q201" s="2"/>
      <c r="R201" s="2"/>
      <c r="S201" s="2"/>
      <c r="T201" s="2"/>
      <c r="U201" s="2"/>
      <c r="V201" s="2"/>
      <c r="W201" s="2"/>
    </row>
    <row r="202">
      <c r="A202" s="2"/>
      <c r="B202" s="2"/>
      <c r="C202" s="2"/>
      <c r="D202" s="2"/>
      <c r="E202" s="2"/>
      <c r="F202" s="2"/>
      <c r="G202" s="2"/>
      <c r="H202" s="2"/>
      <c r="I202" s="2"/>
      <c r="J202" s="2"/>
      <c r="K202" s="2"/>
      <c r="L202" s="2"/>
      <c r="M202" s="2"/>
      <c r="N202" s="2"/>
      <c r="O202" s="2"/>
      <c r="P202" s="2"/>
      <c r="Q202" s="2"/>
      <c r="R202" s="2"/>
      <c r="S202" s="2"/>
      <c r="T202" s="2"/>
      <c r="U202" s="2"/>
      <c r="V202" s="2"/>
      <c r="W202" s="2"/>
    </row>
    <row r="203">
      <c r="A203" s="2"/>
      <c r="B203" s="2"/>
      <c r="C203" s="2"/>
      <c r="D203" s="2"/>
      <c r="E203" s="2"/>
      <c r="F203" s="2"/>
      <c r="G203" s="2"/>
      <c r="H203" s="2"/>
      <c r="I203" s="2"/>
      <c r="J203" s="2"/>
      <c r="K203" s="2"/>
      <c r="L203" s="2"/>
      <c r="M203" s="2"/>
      <c r="N203" s="2"/>
      <c r="O203" s="2"/>
      <c r="P203" s="2"/>
      <c r="Q203" s="2"/>
      <c r="R203" s="2"/>
      <c r="S203" s="2"/>
      <c r="T203" s="2"/>
      <c r="U203" s="2"/>
      <c r="V203" s="2"/>
      <c r="W203" s="2"/>
    </row>
    <row r="204">
      <c r="A204" s="2"/>
      <c r="B204" s="2"/>
      <c r="C204" s="2"/>
      <c r="D204" s="2"/>
      <c r="E204" s="2"/>
      <c r="F204" s="2"/>
      <c r="G204" s="2"/>
      <c r="H204" s="2"/>
      <c r="I204" s="2"/>
      <c r="J204" s="2"/>
      <c r="K204" s="2"/>
      <c r="L204" s="2"/>
      <c r="M204" s="2"/>
      <c r="N204" s="2"/>
      <c r="O204" s="2"/>
      <c r="P204" s="2"/>
      <c r="Q204" s="2"/>
      <c r="R204" s="2"/>
      <c r="S204" s="2"/>
      <c r="T204" s="2"/>
      <c r="U204" s="2"/>
      <c r="V204" s="2"/>
      <c r="W204" s="2"/>
    </row>
    <row r="205">
      <c r="A205" s="2"/>
      <c r="B205" s="2"/>
      <c r="C205" s="2"/>
      <c r="D205" s="2"/>
      <c r="E205" s="2"/>
      <c r="F205" s="2"/>
      <c r="G205" s="2"/>
      <c r="H205" s="2"/>
      <c r="I205" s="2"/>
      <c r="J205" s="2"/>
      <c r="K205" s="2"/>
      <c r="L205" s="2"/>
      <c r="M205" s="2"/>
      <c r="N205" s="2"/>
      <c r="O205" s="2"/>
      <c r="P205" s="2"/>
      <c r="Q205" s="2"/>
      <c r="R205" s="2"/>
      <c r="S205" s="2"/>
      <c r="T205" s="2"/>
      <c r="U205" s="2"/>
      <c r="V205" s="2"/>
      <c r="W205" s="2"/>
    </row>
  </sheetData>
  <mergeCells count="1">
    <mergeCell ref="A1:E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ONLYOFFICE/9.4.0.129</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coreProperties>
</file>